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DATA BANK\S C I E N T I F I C\M I S C E L L A N E O U S\Grants\Current grants\MSMT - Ferrmion\WP1\Tenders for WP1\Vacuum system\VZ\"/>
    </mc:Choice>
  </mc:AlternateContent>
  <xr:revisionPtr revIDLastSave="0" documentId="13_ncr:1_{87664BD1-25AE-444A-B4C0-9BC0FA5270E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4" i="1" l="1"/>
  <c r="I16" i="1" l="1"/>
  <c r="I38" i="1" l="1"/>
  <c r="I32" i="1"/>
  <c r="I24" i="1" l="1"/>
  <c r="I10" i="1" l="1"/>
  <c r="I44" i="1" s="1"/>
  <c r="I45" i="1" s="1"/>
</calcChain>
</file>

<file path=xl/sharedStrings.xml><?xml version="1.0" encoding="utf-8"?>
<sst xmlns="http://schemas.openxmlformats.org/spreadsheetml/2006/main" count="88" uniqueCount="59">
  <si>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</si>
  <si>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</si>
  <si>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</si>
  <si>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</si>
  <si>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</si>
  <si>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</si>
  <si>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</si>
  <si>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,</t>
  </si>
  <si>
    <t>DN 25 ISO KF</t>
  </si>
  <si>
    <t>Napájecí kabel</t>
  </si>
  <si>
    <t>min. 3m</t>
  </si>
  <si>
    <t>Turbomolekulární pumpa</t>
  </si>
  <si>
    <t>Příruba</t>
  </si>
  <si>
    <t>Chlazení</t>
  </si>
  <si>
    <t>vodní nebo vzduchové</t>
  </si>
  <si>
    <t>Příslušenství</t>
  </si>
  <si>
    <t>Kabely</t>
  </si>
  <si>
    <t>napájecí a propojovací</t>
  </si>
  <si>
    <t>UHV deskový ventil</t>
  </si>
  <si>
    <t>DN 63 CF</t>
  </si>
  <si>
    <t>Ovládání</t>
  </si>
  <si>
    <t>ruční</t>
  </si>
  <si>
    <t>M8</t>
  </si>
  <si>
    <t>DN 160 CF</t>
  </si>
  <si>
    <t>POŽADOVANÉ PARAMETRY</t>
  </si>
  <si>
    <t>PODPIS OPRÁVNĚNÉ OSOBY ZA DODAVATELE</t>
  </si>
  <si>
    <t>Interní číslo objednávky: 24100245</t>
  </si>
  <si>
    <t>Takto podbarvená pole uchazeč povinně vyplní</t>
  </si>
  <si>
    <t>Zadavatel stanovuje tyto minimální technické požadavky:</t>
  </si>
  <si>
    <t>POŽADOVANÉ TECHNICKÉ A FUNKČNÍ VLASTNOSTI</t>
  </si>
  <si>
    <t>KONKRÉTNÍ PARAMETRY NABÍZENÉHO ZAŘÍZENÍ, PŘÍP. SPLNĚNÍ ANO/NE</t>
  </si>
  <si>
    <t>NABÍDKOVÁ CENA ZA KS V KČ BEZ DPH</t>
  </si>
  <si>
    <t>NABÍDKOVÁ CENA CELKEM V KČ BEZ DPH</t>
  </si>
  <si>
    <t>Předpokládaná hodnota v Kč bez DPH</t>
  </si>
  <si>
    <t>Nabídková cena celkem včetně dopravy v Kč bez DPH</t>
  </si>
  <si>
    <t>Nabídková cena celkem včetně dopravy v Kč s DPH</t>
  </si>
  <si>
    <t>Forvakuová (scroll) pumpa</t>
  </si>
  <si>
    <r>
      <t>min. 18 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/h</t>
    </r>
  </si>
  <si>
    <t>Příruba pro vstup (in) a výstup (out)</t>
  </si>
  <si>
    <t>Napájení - vstup</t>
  </si>
  <si>
    <t>jednofázový 200-240 VAC</t>
  </si>
  <si>
    <t>Finální tlak</t>
  </si>
  <si>
    <t>Rychlost čerpání</t>
  </si>
  <si>
    <r>
      <t>10</t>
    </r>
    <r>
      <rPr>
        <vertAlign val="superscript"/>
        <sz val="11"/>
        <rFont val="Calibri"/>
        <family val="2"/>
      </rPr>
      <t xml:space="preserve">-10 </t>
    </r>
    <r>
      <rPr>
        <sz val="11"/>
        <rFont val="Calibri"/>
        <family val="2"/>
      </rPr>
      <t>mbar</t>
    </r>
  </si>
  <si>
    <t>DN 160 CF pro vstup (in), a DN 25 ISO-KF nebo DN 40 ISO-KF pro výstup (out)</t>
  </si>
  <si>
    <t>Minimální tlak</t>
  </si>
  <si>
    <t>Závity pro připojení</t>
  </si>
  <si>
    <t>Záruka</t>
  </si>
  <si>
    <t>min. 12 měs.</t>
  </si>
  <si>
    <t>Příloha ke Kupní smlouvě - Technická specifikace k VZ "Dodávka vakuových pump a vakuových ventilů (FerrMion)"</t>
  </si>
  <si>
    <t>DN 200 CF pro vstup (in), a DN 25 ISO-KF nebo DN 40 ISO-KF pro výstup (out)</t>
  </si>
  <si>
    <r>
      <t>Rychlost čerpání pro N</t>
    </r>
    <r>
      <rPr>
        <b/>
        <vertAlign val="subscript"/>
        <sz val="11"/>
        <rFont val="Calibri"/>
        <family val="2"/>
      </rPr>
      <t>2</t>
    </r>
  </si>
  <si>
    <t>min. 850 l/s</t>
  </si>
  <si>
    <t>min. 650 l/s</t>
  </si>
  <si>
    <r>
      <t>integrovaná elektronika pohonu s externím ovladačem TMP, ochranná síťka (splint shield) pr</t>
    </r>
    <r>
      <rPr>
        <sz val="11"/>
        <rFont val="Calibri"/>
        <family val="2"/>
      </rPr>
      <t>o DN 200CF</t>
    </r>
  </si>
  <si>
    <t>integrovaná elektronika pohonu s externím ovladačem TMP, ochranná síťka (splint shield) pro DN 160 CF</t>
  </si>
  <si>
    <r>
      <t>Rychlost čerpání pro N</t>
    </r>
    <r>
      <rPr>
        <b/>
        <vertAlign val="subscript"/>
        <sz val="11"/>
        <color theme="1"/>
        <rFont val="Calibri"/>
        <family val="2"/>
      </rPr>
      <t>2</t>
    </r>
  </si>
  <si>
    <r>
      <t>&lt; 5·10</t>
    </r>
    <r>
      <rPr>
        <vertAlign val="superscript"/>
        <sz val="11"/>
        <color theme="1"/>
        <rFont val="Calibri"/>
        <family val="2"/>
      </rPr>
      <t xml:space="preserve">-10 </t>
    </r>
    <r>
      <rPr>
        <sz val="11"/>
        <color theme="1"/>
        <rFont val="Calibri"/>
        <family val="2"/>
      </rPr>
      <t>mbar</t>
    </r>
  </si>
  <si>
    <r>
      <t xml:space="preserve"> </t>
    </r>
    <r>
      <rPr>
        <sz val="11"/>
        <color rgb="FFFF0000"/>
        <rFont val="Calibri"/>
        <family val="2"/>
      </rPr>
      <t>&lt; 5·10</t>
    </r>
    <r>
      <rPr>
        <vertAlign val="superscript"/>
        <sz val="11"/>
        <color rgb="FFFF0000"/>
        <rFont val="Calibri"/>
        <family val="2"/>
      </rPr>
      <t>-10</t>
    </r>
    <r>
      <rPr>
        <sz val="11"/>
        <color rgb="FFFF0000"/>
        <rFont val="Calibri"/>
        <family val="2"/>
      </rPr>
      <t xml:space="preserve"> mbar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</si>
</sst>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\-#,##0\ &quot;Kč&quot;"/>
    <numFmt numFmtId="165" formatCode="#,##0.00\ &quot;Kč&quot;"/>
  </numFmts>
  <fonts count="3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rgb="FFFF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D9E2F3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3" fontId="2" fillId="0" borderId="1" xfId="0" applyNumberFormat="1" applyFont="1" applyBorder="1"/>
    <xf numFmtId="0" fontId="2" fillId="2" borderId="5" xfId="0" applyFont="1" applyFill="1" applyBorder="1"/>
    <xf numFmtId="0" fontId="9" fillId="0" borderId="0" xfId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/>
    <xf numFmtId="0" fontId="11" fillId="0" borderId="0" xfId="0" applyFont="1" applyAlignment="1"/>
    <xf numFmtId="0" fontId="7" fillId="0" borderId="11" xfId="0" applyFont="1" applyBorder="1" applyAlignment="1"/>
    <xf numFmtId="164" fontId="5" fillId="5" borderId="3" xfId="0" applyNumberFormat="1" applyFont="1" applyFill="1" applyBorder="1" applyAlignment="1">
      <alignment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0" fontId="18" fillId="0" borderId="0" xfId="0" applyFont="1" applyAlignment="1"/>
    <xf numFmtId="0" fontId="2" fillId="7" borderId="0" xfId="0" applyFont="1" applyFill="1"/>
    <xf numFmtId="0" fontId="19" fillId="0" borderId="0" xfId="0" applyFont="1" applyAlignment="1">
      <alignment horizontal="center" wrapText="1"/>
    </xf>
    <xf numFmtId="0" fontId="2" fillId="0" borderId="0" xfId="0" applyFont="1" applyFill="1"/>
    <xf numFmtId="0" fontId="12" fillId="0" borderId="0" xfId="0" applyFont="1" applyFill="1" applyBorder="1" applyAlignment="1">
      <alignment vertical="center"/>
    </xf>
    <xf numFmtId="0" fontId="2" fillId="0" borderId="0" xfId="0" applyFont="1" applyAlignment="1"/>
    <xf numFmtId="165" fontId="2" fillId="9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2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1" xfId="0" applyFont="1" applyBorder="1" applyAlignment="1"/>
    <xf numFmtId="164" fontId="5" fillId="5" borderId="25" xfId="0" applyNumberFormat="1" applyFont="1" applyFill="1" applyBorder="1" applyAlignment="1">
      <alignment wrapText="1"/>
    </xf>
    <xf numFmtId="0" fontId="5" fillId="3" borderId="26" xfId="0" applyFont="1" applyFill="1" applyBorder="1" applyAlignment="1">
      <alignment horizontal="center" vertical="center" wrapText="1"/>
    </xf>
    <xf numFmtId="0" fontId="2" fillId="6" borderId="26" xfId="0" applyFont="1" applyFill="1" applyBorder="1"/>
    <xf numFmtId="165" fontId="2" fillId="9" borderId="26" xfId="0" applyNumberFormat="1" applyFont="1" applyFill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3" fontId="2" fillId="0" borderId="34" xfId="0" applyNumberFormat="1" applyFont="1" applyBorder="1"/>
    <xf numFmtId="165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/>
    <xf numFmtId="0" fontId="5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vertical="center"/>
    </xf>
    <xf numFmtId="164" fontId="6" fillId="10" borderId="20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0" fillId="12" borderId="13" xfId="0" applyFont="1" applyFill="1" applyBorder="1" applyAlignment="1"/>
    <xf numFmtId="165" fontId="12" fillId="12" borderId="3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2" borderId="4" xfId="0" applyFont="1" applyFill="1" applyBorder="1"/>
    <xf numFmtId="165" fontId="6" fillId="1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2" fillId="0" borderId="42" xfId="0" applyFont="1" applyBorder="1" applyAlignment="1">
      <alignment wrapText="1"/>
    </xf>
    <xf numFmtId="164" fontId="6" fillId="11" borderId="49" xfId="0" applyNumberFormat="1" applyFont="1" applyFill="1" applyBorder="1" applyAlignment="1">
      <alignment horizontal="center" vertical="center"/>
    </xf>
    <xf numFmtId="164" fontId="10" fillId="4" borderId="4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/>
    <xf numFmtId="0" fontId="2" fillId="2" borderId="50" xfId="0" applyFont="1" applyFill="1" applyBorder="1" applyAlignment="1">
      <alignment horizontal="center" vertical="top" wrapText="1"/>
    </xf>
    <xf numFmtId="3" fontId="2" fillId="0" borderId="51" xfId="0" applyNumberFormat="1" applyFont="1" applyBorder="1"/>
    <xf numFmtId="3" fontId="2" fillId="0" borderId="52" xfId="0" applyNumberFormat="1" applyFont="1" applyBorder="1"/>
    <xf numFmtId="0" fontId="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7" fillId="0" borderId="11" xfId="0" applyFont="1" applyFill="1" applyBorder="1" applyAlignment="1"/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wrapText="1"/>
    </xf>
    <xf numFmtId="0" fontId="28" fillId="0" borderId="2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2" fillId="12" borderId="39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5" fillId="0" borderId="25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2" fillId="2" borderId="25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6"/>
  <sheetViews>
    <sheetView showGridLines="0" tabSelected="1" topLeftCell="A10" zoomScale="106" zoomScaleNormal="106" workbookViewId="0">
      <selection activeCell="D27" sqref="D27"/>
    </sheetView>
  </sheetViews>
  <sheetFormatPr defaultColWidth="12.625" defaultRowHeight="15" customHeight="1" x14ac:dyDescent="0.2"/>
  <cols>
    <col min="1" max="1" width="5.875" customWidth="1"/>
    <col min="2" max="2" width="19.5" customWidth="1"/>
    <col min="3" max="3" width="27.375" customWidth="1"/>
    <col min="4" max="4" width="52.25" customWidth="1"/>
    <col min="5" max="5" width="9.2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3" customFormat="1" ht="21" x14ac:dyDescent="0.35">
      <c r="A1" s="21" t="s">
        <v>49</v>
      </c>
      <c r="B1" s="22"/>
      <c r="C1" s="22"/>
      <c r="D1" s="22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6" customFormat="1" x14ac:dyDescent="0.25">
      <c r="A3" s="24" t="s">
        <v>26</v>
      </c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26" customFormat="1" x14ac:dyDescent="0.25">
      <c r="A4" s="24"/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7"/>
      <c r="B5" s="31" t="s">
        <v>27</v>
      </c>
      <c r="C5" s="20"/>
      <c r="D5" s="20"/>
      <c r="E5" s="20"/>
      <c r="F5" s="20"/>
      <c r="G5" s="20"/>
      <c r="H5" s="1"/>
      <c r="I5" s="1"/>
      <c r="J5" s="1"/>
      <c r="K5" s="1"/>
      <c r="L5" s="1"/>
    </row>
    <row r="6" spans="1:12" s="20" customFormat="1" ht="17.25" customHeight="1" x14ac:dyDescent="0.25">
      <c r="A6" s="29"/>
      <c r="B6" s="28"/>
      <c r="H6" s="1"/>
      <c r="I6" s="1"/>
      <c r="J6" s="1"/>
      <c r="K6" s="1"/>
      <c r="L6" s="1"/>
    </row>
    <row r="7" spans="1:12" ht="15.75" thickBot="1" x14ac:dyDescent="0.3">
      <c r="A7" s="30" t="s">
        <v>28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07" t="s">
        <v>2</v>
      </c>
      <c r="B8" s="103" t="s">
        <v>3</v>
      </c>
      <c r="C8" s="109" t="s">
        <v>24</v>
      </c>
      <c r="D8" s="110"/>
      <c r="E8" s="111" t="s">
        <v>0</v>
      </c>
      <c r="F8" s="105" t="s">
        <v>30</v>
      </c>
      <c r="G8" s="34" t="s">
        <v>1</v>
      </c>
      <c r="H8" s="105" t="s">
        <v>31</v>
      </c>
      <c r="I8" s="101" t="s">
        <v>32</v>
      </c>
      <c r="J8" s="1"/>
      <c r="K8" s="1"/>
      <c r="L8" s="1"/>
    </row>
    <row r="9" spans="1:12" ht="46.5" customHeight="1" thickBot="1" x14ac:dyDescent="0.3">
      <c r="A9" s="108"/>
      <c r="B9" s="104"/>
      <c r="C9" s="35" t="s">
        <v>4</v>
      </c>
      <c r="D9" s="36" t="s">
        <v>29</v>
      </c>
      <c r="E9" s="112"/>
      <c r="F9" s="113"/>
      <c r="G9" s="37" t="s">
        <v>5</v>
      </c>
      <c r="H9" s="106"/>
      <c r="I9" s="102"/>
      <c r="J9" s="1"/>
      <c r="K9" s="1"/>
      <c r="L9" s="1"/>
    </row>
    <row r="10" spans="1:12" s="9" customFormat="1" ht="15.75" customHeight="1" x14ac:dyDescent="0.25">
      <c r="A10" s="115">
        <v>1</v>
      </c>
      <c r="B10" s="105" t="s">
        <v>36</v>
      </c>
      <c r="C10" s="38" t="s">
        <v>6</v>
      </c>
      <c r="D10" s="39">
        <v>101000</v>
      </c>
      <c r="E10" s="40">
        <v>3</v>
      </c>
      <c r="F10" s="41"/>
      <c r="G10" s="114"/>
      <c r="H10" s="42">
        <v>0</v>
      </c>
      <c r="I10" s="43">
        <f>E10*H10</f>
        <v>0</v>
      </c>
      <c r="J10" s="6"/>
      <c r="K10" s="1"/>
      <c r="L10" s="1"/>
    </row>
    <row r="11" spans="1:12" s="9" customFormat="1" ht="18.75" customHeight="1" x14ac:dyDescent="0.25">
      <c r="A11" s="87"/>
      <c r="B11" s="99"/>
      <c r="C11" s="73" t="s">
        <v>42</v>
      </c>
      <c r="D11" s="74" t="s">
        <v>37</v>
      </c>
      <c r="E11" s="90"/>
      <c r="F11" s="5"/>
      <c r="G11" s="89"/>
      <c r="H11" s="4"/>
      <c r="I11" s="44"/>
      <c r="J11" s="6"/>
      <c r="K11" s="1"/>
      <c r="L11" s="1"/>
    </row>
    <row r="12" spans="1:12" s="9" customFormat="1" ht="30.75" customHeight="1" x14ac:dyDescent="0.25">
      <c r="A12" s="87"/>
      <c r="B12" s="99"/>
      <c r="C12" s="73" t="s">
        <v>38</v>
      </c>
      <c r="D12" s="75" t="s">
        <v>8</v>
      </c>
      <c r="E12" s="91"/>
      <c r="F12" s="3"/>
      <c r="G12" s="89"/>
      <c r="H12" s="4"/>
      <c r="I12" s="44"/>
      <c r="J12" s="1"/>
      <c r="K12" s="1"/>
      <c r="L12" s="1"/>
    </row>
    <row r="13" spans="1:12" s="9" customFormat="1" ht="15" customHeight="1" x14ac:dyDescent="0.25">
      <c r="A13" s="87"/>
      <c r="B13" s="99"/>
      <c r="C13" s="73" t="s">
        <v>39</v>
      </c>
      <c r="D13" s="75" t="s">
        <v>40</v>
      </c>
      <c r="E13" s="91"/>
      <c r="F13" s="5"/>
      <c r="G13" s="89"/>
      <c r="H13" s="4"/>
      <c r="I13" s="44"/>
      <c r="J13" s="6"/>
      <c r="K13" s="1"/>
      <c r="L13" s="1"/>
    </row>
    <row r="14" spans="1:12" s="9" customFormat="1" ht="16.5" customHeight="1" x14ac:dyDescent="0.25">
      <c r="A14" s="87"/>
      <c r="B14" s="99"/>
      <c r="C14" s="73" t="s">
        <v>9</v>
      </c>
      <c r="D14" s="75" t="s">
        <v>10</v>
      </c>
      <c r="E14" s="91"/>
      <c r="F14" s="3"/>
      <c r="G14" s="89"/>
      <c r="H14" s="4"/>
      <c r="I14" s="44"/>
      <c r="J14" s="1"/>
      <c r="K14" s="1"/>
      <c r="L14" s="1"/>
    </row>
    <row r="15" spans="1:12" s="20" customFormat="1" ht="16.5" customHeight="1" thickBot="1" x14ac:dyDescent="0.3">
      <c r="A15" s="55"/>
      <c r="B15" s="100"/>
      <c r="C15" s="76" t="s">
        <v>47</v>
      </c>
      <c r="D15" s="77" t="s">
        <v>48</v>
      </c>
      <c r="E15" s="57"/>
      <c r="F15" s="5"/>
      <c r="G15" s="56"/>
      <c r="H15" s="4"/>
      <c r="I15" s="44"/>
      <c r="J15" s="1"/>
      <c r="K15" s="1"/>
      <c r="L15" s="1"/>
    </row>
    <row r="16" spans="1:12" s="17" customFormat="1" ht="15.75" customHeight="1" thickTop="1" x14ac:dyDescent="0.25">
      <c r="A16" s="86">
        <v>2</v>
      </c>
      <c r="B16" s="98" t="s">
        <v>11</v>
      </c>
      <c r="C16" s="78" t="s">
        <v>6</v>
      </c>
      <c r="D16" s="39">
        <v>407000</v>
      </c>
      <c r="E16" s="13">
        <v>1</v>
      </c>
      <c r="F16" s="14"/>
      <c r="G16" s="88"/>
      <c r="H16" s="32">
        <v>0</v>
      </c>
      <c r="I16" s="45">
        <f>E16*H16</f>
        <v>0</v>
      </c>
      <c r="J16" s="6"/>
      <c r="K16" s="1"/>
      <c r="L16" s="1"/>
    </row>
    <row r="17" spans="1:12" s="17" customFormat="1" ht="18.75" customHeight="1" x14ac:dyDescent="0.25">
      <c r="A17" s="87"/>
      <c r="B17" s="99"/>
      <c r="C17" s="79" t="s">
        <v>51</v>
      </c>
      <c r="D17" s="75" t="s">
        <v>52</v>
      </c>
      <c r="E17" s="90"/>
      <c r="F17" s="5"/>
      <c r="G17" s="89"/>
      <c r="H17" s="4"/>
      <c r="I17" s="44"/>
      <c r="J17" s="6"/>
      <c r="K17" s="1"/>
      <c r="L17" s="1"/>
    </row>
    <row r="18" spans="1:12" s="17" customFormat="1" ht="45" customHeight="1" x14ac:dyDescent="0.25">
      <c r="A18" s="87"/>
      <c r="B18" s="99"/>
      <c r="C18" s="73" t="s">
        <v>12</v>
      </c>
      <c r="D18" s="74" t="s">
        <v>50</v>
      </c>
      <c r="E18" s="91"/>
      <c r="F18" s="3"/>
      <c r="G18" s="89"/>
      <c r="H18" s="4"/>
      <c r="I18" s="44"/>
      <c r="J18" s="1"/>
      <c r="K18" s="1"/>
      <c r="L18" s="1"/>
    </row>
    <row r="19" spans="1:12" s="17" customFormat="1" ht="19.5" customHeight="1" x14ac:dyDescent="0.25">
      <c r="A19" s="87"/>
      <c r="B19" s="99"/>
      <c r="C19" s="7" t="s">
        <v>41</v>
      </c>
      <c r="D19" s="81" t="s">
        <v>57</v>
      </c>
      <c r="E19" s="91"/>
      <c r="F19" s="5"/>
      <c r="G19" s="89"/>
      <c r="H19" s="4"/>
      <c r="I19" s="44"/>
      <c r="J19" s="6"/>
      <c r="K19" s="1"/>
      <c r="L19" s="1"/>
    </row>
    <row r="20" spans="1:12" s="17" customFormat="1" ht="22.5" customHeight="1" x14ac:dyDescent="0.25">
      <c r="A20" s="87"/>
      <c r="B20" s="99"/>
      <c r="C20" s="73" t="s">
        <v>13</v>
      </c>
      <c r="D20" s="75" t="s">
        <v>14</v>
      </c>
      <c r="E20" s="91"/>
      <c r="F20" s="3"/>
      <c r="G20" s="89"/>
      <c r="H20" s="4"/>
      <c r="I20" s="44"/>
      <c r="J20" s="1"/>
      <c r="K20" s="1"/>
      <c r="L20" s="1"/>
    </row>
    <row r="21" spans="1:12" s="18" customFormat="1" ht="30.75" customHeight="1" x14ac:dyDescent="0.25">
      <c r="A21" s="87"/>
      <c r="B21" s="99"/>
      <c r="C21" s="73" t="s">
        <v>15</v>
      </c>
      <c r="D21" s="80" t="s">
        <v>54</v>
      </c>
      <c r="E21" s="91"/>
      <c r="F21" s="5"/>
      <c r="G21" s="89"/>
      <c r="H21" s="4"/>
      <c r="I21" s="44"/>
      <c r="J21" s="6"/>
      <c r="K21" s="1"/>
      <c r="L21" s="1"/>
    </row>
    <row r="22" spans="1:12" s="18" customFormat="1" ht="20.25" customHeight="1" x14ac:dyDescent="0.25">
      <c r="A22" s="87"/>
      <c r="B22" s="99"/>
      <c r="C22" s="7" t="s">
        <v>16</v>
      </c>
      <c r="D22" s="8" t="s">
        <v>17</v>
      </c>
      <c r="E22" s="91"/>
      <c r="F22" s="3"/>
      <c r="G22" s="89"/>
      <c r="H22" s="4"/>
      <c r="I22" s="44"/>
      <c r="J22" s="1"/>
      <c r="K22" s="1"/>
      <c r="L22" s="1"/>
    </row>
    <row r="23" spans="1:12" s="20" customFormat="1" ht="20.25" customHeight="1" thickBot="1" x14ac:dyDescent="0.3">
      <c r="A23" s="55"/>
      <c r="B23" s="100"/>
      <c r="C23" s="59" t="s">
        <v>47</v>
      </c>
      <c r="D23" s="60" t="s">
        <v>48</v>
      </c>
      <c r="E23" s="57"/>
      <c r="F23" s="5"/>
      <c r="G23" s="56"/>
      <c r="H23" s="4"/>
      <c r="I23" s="44"/>
      <c r="J23" s="1"/>
      <c r="K23" s="1"/>
      <c r="L23" s="1"/>
    </row>
    <row r="24" spans="1:12" s="15" customFormat="1" ht="15.75" customHeight="1" thickTop="1" x14ac:dyDescent="0.25">
      <c r="A24" s="86">
        <v>3</v>
      </c>
      <c r="B24" s="98" t="s">
        <v>11</v>
      </c>
      <c r="C24" s="11" t="s">
        <v>6</v>
      </c>
      <c r="D24" s="12">
        <v>263500</v>
      </c>
      <c r="E24" s="13">
        <v>2</v>
      </c>
      <c r="F24" s="14"/>
      <c r="G24" s="88"/>
      <c r="H24" s="32">
        <v>0</v>
      </c>
      <c r="I24" s="45">
        <f>E24*H24</f>
        <v>0</v>
      </c>
      <c r="J24" s="6"/>
      <c r="K24" s="1"/>
      <c r="L24" s="1"/>
    </row>
    <row r="25" spans="1:12" s="15" customFormat="1" ht="18.75" customHeight="1" x14ac:dyDescent="0.25">
      <c r="A25" s="87"/>
      <c r="B25" s="99"/>
      <c r="C25" s="73" t="s">
        <v>56</v>
      </c>
      <c r="D25" s="75" t="s">
        <v>53</v>
      </c>
      <c r="E25" s="90"/>
      <c r="F25" s="5"/>
      <c r="G25" s="89"/>
      <c r="H25" s="4"/>
      <c r="I25" s="44"/>
      <c r="J25" s="6"/>
      <c r="K25" s="1"/>
      <c r="L25" s="1"/>
    </row>
    <row r="26" spans="1:12" s="15" customFormat="1" ht="39" customHeight="1" x14ac:dyDescent="0.25">
      <c r="A26" s="87"/>
      <c r="B26" s="99"/>
      <c r="C26" s="7" t="s">
        <v>12</v>
      </c>
      <c r="D26" s="58" t="s">
        <v>44</v>
      </c>
      <c r="E26" s="91"/>
      <c r="F26" s="3"/>
      <c r="G26" s="89"/>
      <c r="H26" s="4"/>
      <c r="I26" s="44"/>
      <c r="J26" s="1"/>
      <c r="K26" s="1"/>
      <c r="L26" s="1"/>
    </row>
    <row r="27" spans="1:12" s="15" customFormat="1" ht="18.75" customHeight="1" x14ac:dyDescent="0.25">
      <c r="A27" s="87"/>
      <c r="B27" s="99"/>
      <c r="C27" s="7" t="s">
        <v>41</v>
      </c>
      <c r="D27" s="58" t="s">
        <v>58</v>
      </c>
      <c r="E27" s="91"/>
      <c r="F27" s="5"/>
      <c r="G27" s="89"/>
      <c r="H27" s="4"/>
      <c r="I27" s="44"/>
      <c r="J27" s="6"/>
      <c r="K27" s="1"/>
      <c r="L27" s="1"/>
    </row>
    <row r="28" spans="1:12" s="15" customFormat="1" ht="16.5" customHeight="1" x14ac:dyDescent="0.25">
      <c r="A28" s="87"/>
      <c r="B28" s="99"/>
      <c r="C28" s="7" t="s">
        <v>13</v>
      </c>
      <c r="D28" s="8" t="s">
        <v>14</v>
      </c>
      <c r="E28" s="91"/>
      <c r="F28" s="3"/>
      <c r="G28" s="89"/>
      <c r="H28" s="4"/>
      <c r="I28" s="44"/>
      <c r="J28" s="1"/>
      <c r="K28" s="1"/>
      <c r="L28" s="1"/>
    </row>
    <row r="29" spans="1:12" s="18" customFormat="1" ht="32.25" customHeight="1" x14ac:dyDescent="0.25">
      <c r="A29" s="87"/>
      <c r="B29" s="99"/>
      <c r="C29" s="7" t="s">
        <v>15</v>
      </c>
      <c r="D29" s="80" t="s">
        <v>55</v>
      </c>
      <c r="E29" s="91"/>
      <c r="F29" s="5"/>
      <c r="G29" s="89"/>
      <c r="H29" s="4"/>
      <c r="I29" s="44"/>
      <c r="J29" s="6"/>
      <c r="K29" s="1"/>
      <c r="L29" s="1"/>
    </row>
    <row r="30" spans="1:12" s="18" customFormat="1" ht="16.5" customHeight="1" x14ac:dyDescent="0.25">
      <c r="A30" s="87"/>
      <c r="B30" s="99"/>
      <c r="C30" s="7" t="s">
        <v>16</v>
      </c>
      <c r="D30" s="8" t="s">
        <v>17</v>
      </c>
      <c r="E30" s="91"/>
      <c r="F30" s="3"/>
      <c r="G30" s="89"/>
      <c r="H30" s="4"/>
      <c r="I30" s="44"/>
      <c r="J30" s="1"/>
      <c r="K30" s="1"/>
      <c r="L30" s="1"/>
    </row>
    <row r="31" spans="1:12" s="20" customFormat="1" ht="16.5" customHeight="1" thickBot="1" x14ac:dyDescent="0.3">
      <c r="A31" s="55"/>
      <c r="B31" s="100"/>
      <c r="C31" s="59" t="s">
        <v>47</v>
      </c>
      <c r="D31" s="60" t="s">
        <v>48</v>
      </c>
      <c r="E31" s="57"/>
      <c r="F31" s="5"/>
      <c r="G31" s="56"/>
      <c r="H31" s="4"/>
      <c r="I31" s="44"/>
      <c r="J31" s="1"/>
      <c r="K31" s="1"/>
      <c r="L31" s="1"/>
    </row>
    <row r="32" spans="1:12" s="16" customFormat="1" ht="15.75" customHeight="1" thickTop="1" x14ac:dyDescent="0.25">
      <c r="A32" s="86">
        <v>4</v>
      </c>
      <c r="B32" s="98" t="s">
        <v>18</v>
      </c>
      <c r="C32" s="11" t="s">
        <v>6</v>
      </c>
      <c r="D32" s="12">
        <v>44500</v>
      </c>
      <c r="E32" s="13">
        <v>2</v>
      </c>
      <c r="F32" s="14"/>
      <c r="G32" s="88"/>
      <c r="H32" s="32">
        <v>0</v>
      </c>
      <c r="I32" s="45">
        <f>E32*H32</f>
        <v>0</v>
      </c>
      <c r="J32" s="6"/>
      <c r="K32" s="1"/>
      <c r="L32" s="1"/>
    </row>
    <row r="33" spans="1:15" s="16" customFormat="1" ht="21.75" customHeight="1" x14ac:dyDescent="0.25">
      <c r="A33" s="87"/>
      <c r="B33" s="99"/>
      <c r="C33" s="7" t="s">
        <v>12</v>
      </c>
      <c r="D33" s="8" t="s">
        <v>19</v>
      </c>
      <c r="E33" s="90"/>
      <c r="F33" s="5"/>
      <c r="G33" s="89"/>
      <c r="H33" s="4"/>
      <c r="I33" s="44"/>
      <c r="J33" s="6"/>
      <c r="K33" s="1"/>
      <c r="L33" s="1"/>
    </row>
    <row r="34" spans="1:15" s="16" customFormat="1" ht="15.75" customHeight="1" x14ac:dyDescent="0.25">
      <c r="A34" s="87"/>
      <c r="B34" s="99"/>
      <c r="C34" s="7" t="s">
        <v>20</v>
      </c>
      <c r="D34" s="8" t="s">
        <v>21</v>
      </c>
      <c r="E34" s="91"/>
      <c r="F34" s="3"/>
      <c r="G34" s="89"/>
      <c r="H34" s="4"/>
      <c r="I34" s="44"/>
      <c r="J34" s="1"/>
      <c r="K34" s="1"/>
      <c r="L34" s="1"/>
    </row>
    <row r="35" spans="1:15" s="16" customFormat="1" ht="19.5" customHeight="1" x14ac:dyDescent="0.25">
      <c r="A35" s="87"/>
      <c r="B35" s="99"/>
      <c r="C35" s="7" t="s">
        <v>45</v>
      </c>
      <c r="D35" s="58" t="s">
        <v>43</v>
      </c>
      <c r="E35" s="91"/>
      <c r="F35" s="5"/>
      <c r="G35" s="89"/>
      <c r="H35" s="4"/>
      <c r="I35" s="44"/>
      <c r="J35" s="6"/>
      <c r="K35" s="1"/>
      <c r="L35" s="1"/>
      <c r="O35" s="33"/>
    </row>
    <row r="36" spans="1:15" s="16" customFormat="1" ht="18" customHeight="1" x14ac:dyDescent="0.25">
      <c r="A36" s="87"/>
      <c r="B36" s="99"/>
      <c r="C36" s="7" t="s">
        <v>46</v>
      </c>
      <c r="D36" s="8" t="s">
        <v>22</v>
      </c>
      <c r="E36" s="91"/>
      <c r="F36" s="3"/>
      <c r="G36" s="89"/>
      <c r="H36" s="4"/>
      <c r="I36" s="44"/>
      <c r="J36" s="1"/>
      <c r="K36" s="1"/>
      <c r="L36" s="1"/>
    </row>
    <row r="37" spans="1:15" s="20" customFormat="1" ht="18" customHeight="1" thickBot="1" x14ac:dyDescent="0.3">
      <c r="A37" s="55"/>
      <c r="B37" s="100"/>
      <c r="C37" s="59" t="s">
        <v>47</v>
      </c>
      <c r="D37" s="60" t="s">
        <v>48</v>
      </c>
      <c r="E37" s="57"/>
      <c r="F37" s="5"/>
      <c r="G37" s="56"/>
      <c r="H37" s="4"/>
      <c r="I37" s="44"/>
      <c r="J37" s="1"/>
      <c r="K37" s="1"/>
      <c r="L37" s="1"/>
    </row>
    <row r="38" spans="1:15" s="16" customFormat="1" ht="15.75" customHeight="1" thickTop="1" x14ac:dyDescent="0.25">
      <c r="A38" s="95">
        <v>5</v>
      </c>
      <c r="B38" s="92" t="s">
        <v>18</v>
      </c>
      <c r="C38" s="11" t="s">
        <v>6</v>
      </c>
      <c r="D38" s="12">
        <v>77000</v>
      </c>
      <c r="E38" s="13">
        <v>2</v>
      </c>
      <c r="F38" s="14"/>
      <c r="G38" s="88"/>
      <c r="H38" s="32">
        <v>0</v>
      </c>
      <c r="I38" s="45">
        <f>E38*H38</f>
        <v>0</v>
      </c>
      <c r="J38" s="6"/>
      <c r="K38" s="1"/>
      <c r="L38" s="1"/>
    </row>
    <row r="39" spans="1:15" s="16" customFormat="1" ht="20.25" customHeight="1" x14ac:dyDescent="0.25">
      <c r="A39" s="96"/>
      <c r="B39" s="93"/>
      <c r="C39" s="7" t="s">
        <v>12</v>
      </c>
      <c r="D39" s="8" t="s">
        <v>23</v>
      </c>
      <c r="E39" s="90"/>
      <c r="F39" s="5"/>
      <c r="G39" s="89"/>
      <c r="H39" s="4"/>
      <c r="I39" s="44"/>
      <c r="J39" s="6"/>
      <c r="K39" s="1"/>
      <c r="L39" s="1"/>
    </row>
    <row r="40" spans="1:15" s="16" customFormat="1" ht="15.75" customHeight="1" x14ac:dyDescent="0.25">
      <c r="A40" s="96"/>
      <c r="B40" s="93"/>
      <c r="C40" s="7" t="s">
        <v>20</v>
      </c>
      <c r="D40" s="8" t="s">
        <v>21</v>
      </c>
      <c r="E40" s="91"/>
      <c r="F40" s="3"/>
      <c r="G40" s="89"/>
      <c r="H40" s="4"/>
      <c r="I40" s="44"/>
      <c r="J40" s="1"/>
      <c r="K40" s="1"/>
      <c r="L40" s="1"/>
    </row>
    <row r="41" spans="1:15" s="17" customFormat="1" ht="16.5" customHeight="1" x14ac:dyDescent="0.25">
      <c r="A41" s="96"/>
      <c r="B41" s="93"/>
      <c r="C41" s="7" t="s">
        <v>45</v>
      </c>
      <c r="D41" s="58" t="s">
        <v>43</v>
      </c>
      <c r="E41" s="91"/>
      <c r="F41" s="3"/>
      <c r="G41" s="89"/>
      <c r="H41" s="4"/>
      <c r="I41" s="44"/>
      <c r="J41" s="1"/>
      <c r="K41" s="1"/>
      <c r="L41" s="1"/>
    </row>
    <row r="42" spans="1:15" s="16" customFormat="1" ht="18.75" customHeight="1" x14ac:dyDescent="0.25">
      <c r="A42" s="96"/>
      <c r="B42" s="93"/>
      <c r="C42" s="61" t="s">
        <v>46</v>
      </c>
      <c r="D42" s="62" t="s">
        <v>22</v>
      </c>
      <c r="E42" s="91"/>
      <c r="F42" s="63"/>
      <c r="G42" s="89"/>
      <c r="H42" s="4"/>
      <c r="I42" s="44"/>
      <c r="J42" s="6"/>
      <c r="K42" s="1"/>
      <c r="L42" s="1"/>
    </row>
    <row r="43" spans="1:15" s="20" customFormat="1" ht="18.75" customHeight="1" thickBot="1" x14ac:dyDescent="0.3">
      <c r="A43" s="97"/>
      <c r="B43" s="94"/>
      <c r="C43" s="65" t="s">
        <v>47</v>
      </c>
      <c r="D43" s="66" t="s">
        <v>48</v>
      </c>
      <c r="E43" s="68"/>
      <c r="F43" s="69"/>
      <c r="G43" s="70"/>
      <c r="H43" s="71"/>
      <c r="I43" s="72"/>
      <c r="J43" s="6"/>
      <c r="K43" s="1"/>
      <c r="L43" s="1"/>
    </row>
    <row r="44" spans="1:15" ht="51.75" customHeight="1" thickTop="1" thickBot="1" x14ac:dyDescent="0.3">
      <c r="A44" s="46"/>
      <c r="B44" s="47" t="s">
        <v>33</v>
      </c>
      <c r="C44" s="48"/>
      <c r="D44" s="49">
        <f>SUM(D10*E10+D16*E16+D24*E24+D32*E32+D38*E38)</f>
        <v>1480000</v>
      </c>
      <c r="E44" s="67"/>
      <c r="F44" s="50" t="s">
        <v>34</v>
      </c>
      <c r="G44" s="51"/>
      <c r="H44" s="52"/>
      <c r="I44" s="64">
        <f>SUM(I10+I16+I24+I32+I38)</f>
        <v>0</v>
      </c>
    </row>
    <row r="45" spans="1:15" ht="35.25" customHeight="1" thickBot="1" x14ac:dyDescent="0.25">
      <c r="A45" s="33"/>
      <c r="B45" s="33"/>
      <c r="C45" s="33"/>
      <c r="D45" s="33"/>
      <c r="E45" s="33"/>
      <c r="F45" s="84" t="s">
        <v>35</v>
      </c>
      <c r="G45" s="85"/>
      <c r="H45" s="53"/>
      <c r="I45" s="54">
        <f>SUM(I44*1.21)</f>
        <v>0</v>
      </c>
    </row>
    <row r="46" spans="1:15" ht="15.75" customHeight="1" x14ac:dyDescent="0.2"/>
    <row r="47" spans="1:15" ht="15.75" customHeight="1" x14ac:dyDescent="0.25">
      <c r="B47" s="19"/>
    </row>
    <row r="48" spans="1:15" ht="15.75" customHeight="1" x14ac:dyDescent="0.25">
      <c r="B48" s="19"/>
    </row>
    <row r="49" spans="6:9" ht="15.75" customHeight="1" x14ac:dyDescent="0.2"/>
    <row r="50" spans="6:9" ht="15.75" customHeight="1" x14ac:dyDescent="0.2"/>
    <row r="51" spans="6:9" ht="15.75" customHeight="1" thickBot="1" x14ac:dyDescent="0.25">
      <c r="F51" s="83"/>
      <c r="G51" s="83"/>
      <c r="H51" s="83"/>
    </row>
    <row r="52" spans="6:9" ht="15.75" customHeight="1" x14ac:dyDescent="0.2">
      <c r="F52" s="82" t="s">
        <v>25</v>
      </c>
      <c r="G52" s="82"/>
      <c r="H52" s="82"/>
      <c r="I52" s="10" t="s">
        <v>7</v>
      </c>
    </row>
    <row r="53" spans="6:9" ht="15.75" customHeight="1" x14ac:dyDescent="0.2"/>
    <row r="54" spans="6:9" ht="15.75" customHeight="1" x14ac:dyDescent="0.2"/>
    <row r="55" spans="6:9" ht="15.75" customHeight="1" x14ac:dyDescent="0.2"/>
    <row r="56" spans="6:9" ht="15.75" customHeight="1" x14ac:dyDescent="0.2"/>
    <row r="57" spans="6:9" ht="15.75" customHeight="1" x14ac:dyDescent="0.2"/>
    <row r="58" spans="6:9" ht="15.75" customHeight="1" x14ac:dyDescent="0.2"/>
    <row r="59" spans="6:9" ht="15.75" customHeight="1" x14ac:dyDescent="0.2"/>
    <row r="60" spans="6:9" ht="15.75" customHeight="1" x14ac:dyDescent="0.2"/>
    <row r="61" spans="6:9" ht="15.75" customHeight="1" x14ac:dyDescent="0.2"/>
    <row r="62" spans="6:9" ht="15.75" customHeight="1" x14ac:dyDescent="0.2"/>
    <row r="63" spans="6:9" ht="15.75" customHeight="1" x14ac:dyDescent="0.2"/>
    <row r="64" spans="6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</sheetData>
  <mergeCells count="30">
    <mergeCell ref="I8:I9"/>
    <mergeCell ref="B8:B9"/>
    <mergeCell ref="H8:H9"/>
    <mergeCell ref="A8:A9"/>
    <mergeCell ref="A16:A22"/>
    <mergeCell ref="G16:G22"/>
    <mergeCell ref="E17:E22"/>
    <mergeCell ref="C8:D8"/>
    <mergeCell ref="E8:E9"/>
    <mergeCell ref="F8:F9"/>
    <mergeCell ref="G10:G14"/>
    <mergeCell ref="E11:E14"/>
    <mergeCell ref="A10:A14"/>
    <mergeCell ref="B10:B15"/>
    <mergeCell ref="B16:B23"/>
    <mergeCell ref="F52:H52"/>
    <mergeCell ref="F51:H51"/>
    <mergeCell ref="F45:G45"/>
    <mergeCell ref="A24:A30"/>
    <mergeCell ref="G24:G30"/>
    <mergeCell ref="E25:E30"/>
    <mergeCell ref="A32:A36"/>
    <mergeCell ref="G32:G36"/>
    <mergeCell ref="E33:E36"/>
    <mergeCell ref="G38:G42"/>
    <mergeCell ref="E39:E42"/>
    <mergeCell ref="B38:B43"/>
    <mergeCell ref="A38:A43"/>
    <mergeCell ref="B24:B31"/>
    <mergeCell ref="B32:B37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C7EA8-39B1-44F8-B8AA-10437D929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EB306-6F35-430C-92C1-42B87049A61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5d7613ff-490a-4d5d-8dfb-fa737d953158"/>
    <ds:schemaRef ds:uri="http://purl.org/dc/elements/1.1/"/>
    <ds:schemaRef ds:uri="http://schemas.openxmlformats.org/package/2006/metadata/core-properties"/>
    <ds:schemaRef ds:uri="6bf57cb4-cbb8-4680-a8b6-f4925622197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E374BF-A180-493C-9C03-8EC5C77B5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Jiří Vacík</cp:lastModifiedBy>
  <cp:lastPrinted>2024-04-26T11:49:53Z</cp:lastPrinted>
  <dcterms:created xsi:type="dcterms:W3CDTF">2020-11-16T14:38:57Z</dcterms:created>
  <dcterms:modified xsi:type="dcterms:W3CDTF">2024-05-23T10:49:18Z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0x0101006F4259ED5F360D4CBD77E5923F76F7BB</vt:lpwstr>
  </property>
  <property fmtid="{D5CDD505-2E9C-101B-9397-08002B2CF9AE}" pid="3" name="MediaServiceImageTags">
    <vt:lpwstr/>
  </property>
</Properties>
</file>