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4\Vyhrazený DNS_na ICT\032_Dodávka výpočetní techniky, příslušenství a tonerů 04_2024\"/>
    </mc:Choice>
  </mc:AlternateContent>
  <xr:revisionPtr revIDLastSave="66" documentId="8_{41C752FF-BFFF-4DDA-98F7-1E550FD9A520}" xr6:coauthVersionLast="36" xr6:coauthVersionMax="36" xr10:uidLastSave="{19381EA0-A3DF-4B17-9000-779DBA971F5B}"/>
  <bookViews>
    <workbookView xWindow="0" yWindow="0" windowWidth="28800" windowHeight="1222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J162" i="1" l="1"/>
  <c r="D162" i="1" l="1"/>
  <c r="J160" i="1"/>
  <c r="J158" i="1"/>
  <c r="J156" i="1" l="1"/>
  <c r="J154" i="1" l="1"/>
  <c r="J152" i="1"/>
  <c r="J144" i="1"/>
  <c r="J138" i="1"/>
  <c r="J132" i="1"/>
  <c r="J126" i="1"/>
  <c r="J120" i="1"/>
  <c r="J118" i="1" l="1"/>
  <c r="J116" i="1"/>
  <c r="D163" i="1" l="1"/>
  <c r="J7" i="1"/>
  <c r="J25" i="1"/>
  <c r="J16" i="1"/>
  <c r="J92" i="1" l="1"/>
  <c r="J84" i="1"/>
  <c r="J75" i="1"/>
  <c r="J62" i="1"/>
  <c r="J56" i="1"/>
  <c r="J49" i="1"/>
  <c r="J114" i="1" l="1"/>
  <c r="J112" i="1"/>
  <c r="J110" i="1"/>
  <c r="J108" i="1"/>
  <c r="J106" i="1"/>
  <c r="J104" i="1"/>
  <c r="J102" i="1"/>
  <c r="J100" i="1"/>
  <c r="J98" i="1" l="1"/>
  <c r="J38" i="1" l="1"/>
  <c r="J163" i="1" l="1"/>
</calcChain>
</file>

<file path=xl/sharedStrings.xml><?xml version="1.0" encoding="utf-8"?>
<sst xmlns="http://schemas.openxmlformats.org/spreadsheetml/2006/main" count="343" uniqueCount="214">
  <si>
    <t>KUSY</t>
  </si>
  <si>
    <t>NABÍZENÉ ZAŘÍZENÍ</t>
  </si>
  <si>
    <t>Č.</t>
  </si>
  <si>
    <t>NÁZEV</t>
  </si>
  <si>
    <t>PARAMETR</t>
  </si>
  <si>
    <t>(VÝROBCE A PŘESNÝ TYP)</t>
  </si>
  <si>
    <t>Záruka</t>
  </si>
  <si>
    <t>Nabídková cena celkem v Kč bez DPH</t>
  </si>
  <si>
    <t>,</t>
  </si>
  <si>
    <t>Rozměry</t>
  </si>
  <si>
    <t>Funkce</t>
  </si>
  <si>
    <t>PC</t>
  </si>
  <si>
    <t>Prosecor</t>
  </si>
  <si>
    <t>Operační systém</t>
  </si>
  <si>
    <t>Grafická karta</t>
  </si>
  <si>
    <t>výkon min. 1450 bodů dle www.videocardbenchmark.net/</t>
  </si>
  <si>
    <t>Typ</t>
  </si>
  <si>
    <t>Sloty</t>
  </si>
  <si>
    <t>Konektory</t>
  </si>
  <si>
    <t>Vlastnosti</t>
  </si>
  <si>
    <t>Tonery</t>
  </si>
  <si>
    <t>Výkon</t>
  </si>
  <si>
    <t>min. 550W</t>
  </si>
  <si>
    <t>Formát</t>
  </si>
  <si>
    <t>ATX 2.31 nebo vyšší</t>
  </si>
  <si>
    <t>Ochrana</t>
  </si>
  <si>
    <t>OVP, UVP, OCP, OPP, SCP, OTP, osvědčení min. 80 PLUS Bronz</t>
  </si>
  <si>
    <t>min. 2x PCIE 8/6+2pin, min. 6x SATA 15pin, min. 3x molex HDD 4pin, min. 1x molex FDD 4pin, min. 1x ATX 20+4pin, min. 1x CPU 8/4+4pin, min. 1x floppy 4pin</t>
  </si>
  <si>
    <t>Ventilátor</t>
  </si>
  <si>
    <t>max. 150x90x140mm</t>
  </si>
  <si>
    <t>Zdroj</t>
  </si>
  <si>
    <t>Disk</t>
  </si>
  <si>
    <t>Provedení</t>
  </si>
  <si>
    <t>interní</t>
  </si>
  <si>
    <t>3.5"</t>
  </si>
  <si>
    <t>Kapacita</t>
  </si>
  <si>
    <t>min. 1TB</t>
  </si>
  <si>
    <t>Otáčky</t>
  </si>
  <si>
    <t>5400-5500/min</t>
  </si>
  <si>
    <t>HDD</t>
  </si>
  <si>
    <t>Vyrovnávací paměť</t>
  </si>
  <si>
    <t>min. 64MB</t>
  </si>
  <si>
    <t>Rozhraní</t>
  </si>
  <si>
    <t>SATA 6Gb/s</t>
  </si>
  <si>
    <t>min. 36 měs.</t>
  </si>
  <si>
    <t>Win 11 Pro nebo vyšší</t>
  </si>
  <si>
    <t>výkon min. 37500 bodů dle www.cpubenchmark.net/
automatické přetaktování, HyperThreading, podpora virtualizace</t>
  </si>
  <si>
    <t>pro další karty- PCIE x4, PCIE x16</t>
  </si>
  <si>
    <t>Pevný disk</t>
  </si>
  <si>
    <t>min. 512GB, SSD, M.2 PCIE 4.0 4x NVMe, 4x M.2 slot (1x osazený)</t>
  </si>
  <si>
    <t>Výbava</t>
  </si>
  <si>
    <t xml:space="preserve">PSU </t>
  </si>
  <si>
    <t>min. 500W</t>
  </si>
  <si>
    <t>Paměť</t>
  </si>
  <si>
    <t>RAM, min. 16GB, DDR5 nebo vyšší, 4x RAM slot (2x osazený), možnost rozšíření na min. 128GB</t>
  </si>
  <si>
    <t>min. 2x USB 2.0, min. 4x USB-C, min. 4x USB 3.2Gen1, min. 1x DisplayPort, min. 1x audio jack, min. 1x RJ45</t>
  </si>
  <si>
    <t>čtečka paměťových karet, optická mechanika (DVD)</t>
  </si>
  <si>
    <t>Příslušenství</t>
  </si>
  <si>
    <t>myš, klávesnice</t>
  </si>
  <si>
    <t>Notebook</t>
  </si>
  <si>
    <t>Displej</t>
  </si>
  <si>
    <t>výkon min. 31500 bodů dle www.cpubenchmark.net/</t>
  </si>
  <si>
    <t>výkon min. 17500 bodů dle www.videocardbenchmark.net/
možnost paralelních výpočtů na GPU</t>
  </si>
  <si>
    <t>RAM, DDR5 nebo vyšší, min. 16GB, min. 2x RAM slot</t>
  </si>
  <si>
    <t>Win 11 Home nebo vyšší</t>
  </si>
  <si>
    <t>SSD M.2, min. 1TB</t>
  </si>
  <si>
    <t>min. 1x audio jack, min. 1x RJ45 (LAN 10/100/1000), min. 1x Thunderbolt, min. 1x HDMI, min. 1x USB 3.1-C, min. 3x USB 3.1, bluetooth, WiFi 6 802.11ax nebo vyšší</t>
  </si>
  <si>
    <t>Vybavení</t>
  </si>
  <si>
    <t>max. 360x280x30mm, hmotnost max. 3kg</t>
  </si>
  <si>
    <t>pro tiskárnu Canon IR1533iF</t>
  </si>
  <si>
    <r>
      <t xml:space="preserve">černá, kapacita min. 6000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</si>
  <si>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žlutá, kapacita min. 5000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</si>
  <si>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purpurová, kapacita min. 5000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</si>
  <si>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modrá, kapacita min. 5000 stran, </t>
    </r>
    <r>
      <rPr>
        <b/>
        <sz val="11"/>
        <color rgb="FF000000"/>
        <rFont val="Calibri"/>
        <family val="2"/>
        <charset val="238"/>
      </rPr>
      <t>originální</t>
    </r>
  </si>
  <si>
    <t>Odpadní nádoba</t>
  </si>
  <si>
    <t>pro tiskárnu Xerox Phaser 6600</t>
  </si>
  <si>
    <t>originální</t>
  </si>
  <si>
    <t>pro tiskárnu Canon IR C1325iF</t>
  </si>
  <si>
    <r>
      <t xml:space="preserve">sada (černá, purpurová, modrá, žlutá), </t>
    </r>
    <r>
      <rPr>
        <b/>
        <sz val="11"/>
        <color rgb="FF000000"/>
        <rFont val="Calibri"/>
        <family val="2"/>
        <charset val="238"/>
      </rPr>
      <t>kompatibilní</t>
    </r>
  </si>
  <si>
    <t>pro tiskárnu Epson SureColor T3100/T5100</t>
  </si>
  <si>
    <r>
      <t xml:space="preserve">černá, objem min. 80ml, </t>
    </r>
    <r>
      <rPr>
        <b/>
        <sz val="11"/>
        <color rgb="FF000000"/>
        <rFont val="Calibri"/>
        <family val="2"/>
        <charset val="238"/>
      </rPr>
      <t>originální</t>
    </r>
  </si>
  <si>
    <t>Monitor</t>
  </si>
  <si>
    <t>Obrazovka</t>
  </si>
  <si>
    <t>Úhlopříčka</t>
  </si>
  <si>
    <t>min. 23,8"</t>
  </si>
  <si>
    <t>Připojení</t>
  </si>
  <si>
    <t>min. 1x HDMI 1.4 nebo vyšší, min. 1x DisplayPort 1.2 nebo vyšší, min. 1x VGA, min. 4x USB</t>
  </si>
  <si>
    <t>DisplayPort kabel, USB kabel, HDMI kabel</t>
  </si>
  <si>
    <t>min. 27"</t>
  </si>
  <si>
    <t>min. 2x HDMI 1.4 nebo vyšší, min. 1x DisplayPort</t>
  </si>
  <si>
    <t>nastavitelná výška, pivot, filtr modrého světla</t>
  </si>
  <si>
    <t>min. 24 měs.</t>
  </si>
  <si>
    <t>výkon min. 25000 bodů dle www.cpubenchmark.net/
automatické přetaktování, HyperThreading, podpora virtualizace</t>
  </si>
  <si>
    <t>výkon min. 17500 bodů dle www.videocardbenchmark.net/
dedikovaná, paměť min. 8GB</t>
  </si>
  <si>
    <t>Operační paměť</t>
  </si>
  <si>
    <t>RAM, min. 16GB, DDR5 nebo vyšší, 4x RAM slot (2x osazený)</t>
  </si>
  <si>
    <t>Windows Home 11 nebo vyšší</t>
  </si>
  <si>
    <t>SSD, min. 512GB, M.2 NVMe PCIe 4.0 nebo vyšší, min. 2x M.2 slot (1x osazený)</t>
  </si>
  <si>
    <t>Baterie</t>
  </si>
  <si>
    <t>možnost nabíjení přes USB-C, kapacita min. 80Wh</t>
  </si>
  <si>
    <t>min. 2x USB-C, min. 3x USB 3.2Gen1, min. 1x HDMI, min. 1x RJ45, min. 1x audio jack, bluetooth v5.2 nebo vyšší, WiFi 6E 802.11ax 6GHz nebo vyšší</t>
  </si>
  <si>
    <t>max. 360x30x270mm, hmotnost max. 3kg</t>
  </si>
  <si>
    <t>USB Hub</t>
  </si>
  <si>
    <t>První male konektor</t>
  </si>
  <si>
    <t>1x USB-C</t>
  </si>
  <si>
    <t>První female konektor</t>
  </si>
  <si>
    <t>3x USB-A 3.2Gen1</t>
  </si>
  <si>
    <t>Druhý female konektor</t>
  </si>
  <si>
    <t>1x USB micro-B</t>
  </si>
  <si>
    <t>Třetí female konektor</t>
  </si>
  <si>
    <t>1x RJ45</t>
  </si>
  <si>
    <t>Napájení</t>
  </si>
  <si>
    <t>externí (USB)</t>
  </si>
  <si>
    <t>Kabel</t>
  </si>
  <si>
    <t>min. 15cm</t>
  </si>
  <si>
    <t>LED indikace, materiál kov, součást balení propojovací kabel</t>
  </si>
  <si>
    <t>Myš</t>
  </si>
  <si>
    <t>Připojení/ rozhraní</t>
  </si>
  <si>
    <t>bezdrátová/ bezdrátový USB přijímač</t>
  </si>
  <si>
    <t>AA</t>
  </si>
  <si>
    <t>Typ/ určení</t>
  </si>
  <si>
    <t>kancelářská/ pro praváky</t>
  </si>
  <si>
    <t>vertikální</t>
  </si>
  <si>
    <t>Citlivost/ technologie</t>
  </si>
  <si>
    <t>min. 1600DPI/ optická</t>
  </si>
  <si>
    <t>Tlačítka</t>
  </si>
  <si>
    <t>6x, funkce změna DPI, klasické kolečko</t>
  </si>
  <si>
    <t>Klávesnice</t>
  </si>
  <si>
    <t>Určení/ formát/ typ</t>
  </si>
  <si>
    <t>Layout</t>
  </si>
  <si>
    <t>lokalizace CZ/SK, klasické vysokoprofilové klávesy, dvouřádkový úzký enter, široký backspace, úzký levý shift, kurzorové šipky úzké</t>
  </si>
  <si>
    <t>Dodavatel musí vyplnit všechna takto žlutě podbarvená pole</t>
  </si>
  <si>
    <t>Nabídková cena za ks v Kč bez DPH</t>
  </si>
  <si>
    <t>POPIS, PŘEDPOKLÁDANÁ HODNOTA V KČ BEZ DPH</t>
  </si>
  <si>
    <t>ČÍSLO OBJEDNÁVKY</t>
  </si>
  <si>
    <t>KONKRÉTNÍ PARAMETRY NABÍZENÉHO ZAŘÍZENÍ, příp. SPLNĚNÍ ANO/NE</t>
  </si>
  <si>
    <t>POŽADOVANÉ PARAMETRY</t>
  </si>
  <si>
    <t>Předpokládaná hodnota za ks v Kč bez DPH</t>
  </si>
  <si>
    <t>PODPIS OPRÁVNĚNÉ OSOBY ZA DODAVATELE</t>
  </si>
  <si>
    <t>Nabídková cena včetně dopravy celkem v Kč bez DPH</t>
  </si>
  <si>
    <t>Nabídková cena celkem včetně dopravy celkem v Kč s DPH</t>
  </si>
  <si>
    <t>aktivní PFC, tepelná regulace otáček, vypínač napětí</t>
  </si>
  <si>
    <t>provedení minitower</t>
  </si>
  <si>
    <r>
      <t xml:space="preserve">min. 36 měs., </t>
    </r>
    <r>
      <rPr>
        <sz val="11"/>
        <rFont val="Calibri"/>
        <family val="2"/>
        <charset val="238"/>
      </rPr>
      <t>servis do druhého dne</t>
    </r>
  </si>
  <si>
    <t>min. 15.6", rozlišení min. 1920x1080 FullHD, IPS, obnovovací frekvence 150-175Hz</t>
  </si>
  <si>
    <t>numerická klávesnice, touchpad, webkamera</t>
  </si>
  <si>
    <t>nastavitelná výška, pivot, flicker-free, filtr modrého světla</t>
  </si>
  <si>
    <t>numerická klávesnice, čtečka paměťových karet, TPM 2.0 nebo vyšší, webkamera min. 1080p</t>
  </si>
  <si>
    <t>napájecí adaptér, napájecí kabel</t>
  </si>
  <si>
    <t>max. 45x2x15cm</t>
  </si>
  <si>
    <t>kancelářská / mechanická</t>
  </si>
  <si>
    <t>Celková předpokládaná hodnota v Kč bez DPH</t>
  </si>
  <si>
    <t>Celková předpokládaná hodnota v Kč včetně DPH</t>
  </si>
  <si>
    <t>110-130mm, hlasitost max. 40dB</t>
  </si>
  <si>
    <t>24100205
ONF</t>
  </si>
  <si>
    <t>24100192
ONF</t>
  </si>
  <si>
    <t xml:space="preserve">24100181
ONF
</t>
  </si>
  <si>
    <t>24100221
ODZ</t>
  </si>
  <si>
    <t xml:space="preserve">24100187
ÚŘ
</t>
  </si>
  <si>
    <t>24100131
ONF</t>
  </si>
  <si>
    <t>24100132
THS</t>
  </si>
  <si>
    <t>24100208
OU</t>
  </si>
  <si>
    <t>min. 27", konstrukce rovná</t>
  </si>
  <si>
    <t>min. 2x HDMI 1.4 nebo vyšší, min. 1x USB-C, min. 1x USB 3.2Gen1</t>
  </si>
  <si>
    <t>Výbava/ funkce</t>
  </si>
  <si>
    <t>min. 1x HDMI 1.4 nebo vyšší, min. 1x DisplayPort 1.2 nebo vyšší, min. 1x VGA, min. 5x USB 3.2Gen1</t>
  </si>
  <si>
    <t>Výbava/ funkce/ vlastnosti</t>
  </si>
  <si>
    <t>video, data</t>
  </si>
  <si>
    <t>Délka</t>
  </si>
  <si>
    <t>min. 1,8m</t>
  </si>
  <si>
    <t>První konektor</t>
  </si>
  <si>
    <t>male HDMI</t>
  </si>
  <si>
    <t>Druhý konektor</t>
  </si>
  <si>
    <t>Určení</t>
  </si>
  <si>
    <t>pro záložní zdroje (do UPS)</t>
  </si>
  <si>
    <t>Kapacita/ popis</t>
  </si>
  <si>
    <t>min. 9Ah, 24VDC</t>
  </si>
  <si>
    <t>Kompatibilita</t>
  </si>
  <si>
    <t>s modely APC BR1200G-FR, APC BR1200GI, APC BR1500G-FR, APC BR1500GI, APC SMC1000I-2U</t>
  </si>
  <si>
    <t>Originální</t>
  </si>
  <si>
    <t>ano</t>
  </si>
  <si>
    <t>pro záložní zdroje</t>
  </si>
  <si>
    <t>Napětí</t>
  </si>
  <si>
    <t>12V</t>
  </si>
  <si>
    <t>Velikost</t>
  </si>
  <si>
    <t>článek</t>
  </si>
  <si>
    <t>Typ baterie/ článku</t>
  </si>
  <si>
    <t>nabíjecí/ Pb</t>
  </si>
  <si>
    <t>Forton RBC124</t>
  </si>
  <si>
    <t>pro tiskárnu Canon isensys MF411</t>
  </si>
  <si>
    <r>
      <t xml:space="preserve">černá, kapacita min. 6400 stran, </t>
    </r>
    <r>
      <rPr>
        <b/>
        <sz val="11"/>
        <color rgb="FF000000"/>
        <rFont val="Calibri"/>
        <family val="2"/>
        <charset val="238"/>
      </rPr>
      <t>originální</t>
    </r>
  </si>
  <si>
    <t>pro tiskárnu Canon MF 8340</t>
  </si>
  <si>
    <r>
      <t xml:space="preserve">magenta, kapacita min. 2900 stran, </t>
    </r>
    <r>
      <rPr>
        <b/>
        <sz val="11"/>
        <color rgb="FF000000"/>
        <rFont val="Calibri"/>
        <family val="2"/>
        <charset val="238"/>
      </rPr>
      <t>originální</t>
    </r>
  </si>
  <si>
    <t>24100261
ONF</t>
  </si>
  <si>
    <t>24100255
OU</t>
  </si>
  <si>
    <t>24100262 THS</t>
  </si>
  <si>
    <t>rozlišení min. 2560x1440 Quad HD, obnovovací frekvence min. 60Hz, odezva max. 5ms, max. jas alespoň 250cd/m2, nativní kontrast 1000:1, panel IPS, poměr stran 16:9</t>
  </si>
  <si>
    <r>
      <t xml:space="preserve">rozlišení min. 2560x1440 Quad HD, obnovovací frekvence min. 75Hz, odezva max. 4ms, max. jas alespoň 350cd/m2, nativní kontrast 1000:1, </t>
    </r>
    <r>
      <rPr>
        <sz val="11"/>
        <rFont val="Calibri"/>
        <family val="2"/>
        <charset val="238"/>
      </rPr>
      <t>freesync</t>
    </r>
    <r>
      <rPr>
        <sz val="11"/>
        <color theme="1"/>
        <rFont val="Calibri"/>
        <family val="2"/>
        <charset val="238"/>
      </rPr>
      <t>, panel IPS, poměr stran 16:9</t>
    </r>
  </si>
  <si>
    <t>reproduktory, powerdelivery, min. 1x kabel USB-C</t>
  </si>
  <si>
    <t>nastavitelná výška, pivot, flickerfree, filtr modrého světla, min. 1x kabel HDMI, min. 1x kabel DisplayPort, min. 1x kabel USB</t>
  </si>
  <si>
    <t>IPS panel, obnovovací frekvence min. 60Hz, odezva max. 5ms, maximální jas alespoň 250cd/m2, kontrast 1000:1, poměr stran 16:9, rovná konstrukce, rozlišení min. 1920x1080px FullHD</t>
  </si>
  <si>
    <t>panel IPS, obnovovací frekvence min. 75Hz, odezva max. 5ms, max. jas alespoň 300cd/m2, kontrast 1000:1, poměr stran 16:9, rovná konstrukce, rozlišení min. 2560x1440px QuadHD</t>
  </si>
  <si>
    <t>úhlopříčka min. 16", rozlišení min. 2560x1600px, IPS panel, antireflexní, poměr stran 16:10, obnovovací frekvence min. 165Hz</t>
  </si>
  <si>
    <t>pro tiskárnu Canon isensys MF 4410</t>
  </si>
  <si>
    <r>
      <t xml:space="preserve">černá, kapacita min. 2100 stran, </t>
    </r>
    <r>
      <rPr>
        <b/>
        <sz val="11"/>
        <color rgb="FF000000"/>
        <rFont val="Calibri"/>
        <family val="2"/>
        <charset val="238"/>
      </rPr>
      <t>originální</t>
    </r>
  </si>
  <si>
    <t xml:space="preserve">24100267
OJR 
</t>
  </si>
  <si>
    <r>
      <t xml:space="preserve">purpurová, objem min. 50ml,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</si>
  <si>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žlutá, objem min. 50ml,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</si>
  <si>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modrá, objem min. 50ml, </t>
    </r>
    <r>
      <rPr>
        <b/>
        <sz val="11"/>
        <color rgb="FF000000"/>
        <rFont val="Calibri"/>
        <family val="2"/>
        <charset val="238"/>
      </rPr>
      <t>originální</t>
    </r>
  </si>
  <si>
    <t>pro tiskárnu Canon Ir ADVANCE C3525i</t>
  </si>
  <si>
    <r>
      <t xml:space="preserve">černá, kapacita min. 36000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</si>
  <si>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modrá, kapacita min. 19000 stran, </t>
    </r>
    <r>
      <rPr>
        <b/>
        <sz val="11"/>
        <color rgb="FF000000"/>
        <rFont val="Calibri"/>
        <family val="2"/>
        <charset val="238"/>
      </rPr>
      <t>originální</t>
    </r>
  </si>
  <si>
    <t xml:space="preserve">24100301 ÚŘ
</t>
  </si>
  <si>
    <t>Příloha ke Kupní smlouvě - Technická specifikace k VZ "Dodávka výpočetní techniky, příslušenství a tonerů 04/2024"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</si>
</sst>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30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theme="10"/>
      <name val="Arial"/>
      <family val="2"/>
      <charset val="238"/>
    </font>
    <font>
      <b/>
      <sz val="11"/>
      <color rgb="FF7030A0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57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name val="Calibri"/>
      <family val="2"/>
      <charset val="238"/>
    </font>
    <font>
      <sz val="12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ajor"/>
    </font>
  </fonts>
  <fills count="21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theme="7" tint="0.399945066682943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0" tint="-0.249977111117893"/>
        <bgColor rgb="FFDEEAF6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rgb="FFDEEAF6"/>
      </patternFill>
    </fill>
    <fill>
      <patternFill patternType="solid">
        <fgColor theme="8" tint="0.79998168889431442"/>
        <bgColor rgb="FFD9E2F3"/>
      </patternFill>
    </fill>
    <fill>
      <patternFill patternType="solid">
        <fgColor theme="8" tint="0.79998168889431442"/>
        <bgColor theme="7" tint="0.39994506668294322"/>
      </patternFill>
    </fill>
  </fills>
  <borders count="6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</borders>
  <cellStyleXfs count="5">
    <xf numFmtId="0" fontId="0" fillId="0" borderId="0"/>
    <xf numFmtId="0" fontId="13" fillId="0" borderId="0" applyNumberFormat="0" applyFill="0" applyBorder="0" applyAlignment="0" applyProtection="0"/>
    <xf numFmtId="0" fontId="5" fillId="0" borderId="0"/>
    <xf numFmtId="0" fontId="20" fillId="10" borderId="0" applyNumberFormat="0" applyBorder="0" applyAlignment="0" applyProtection="0"/>
    <xf numFmtId="0" fontId="21" fillId="11" borderId="31" applyNumberFormat="0" applyAlignment="0" applyProtection="0"/>
  </cellStyleXfs>
  <cellXfs count="129">
    <xf numFmtId="0" fontId="0" fillId="0" borderId="0" xfId="0" applyFont="1" applyAlignme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2" borderId="3" xfId="0" applyFont="1" applyFill="1" applyBorder="1"/>
    <xf numFmtId="3" fontId="6" fillId="0" borderId="1" xfId="0" applyNumberFormat="1" applyFont="1" applyBorder="1"/>
    <xf numFmtId="0" fontId="6" fillId="2" borderId="8" xfId="0" applyFont="1" applyFill="1" applyBorder="1"/>
    <xf numFmtId="0" fontId="12" fillId="0" borderId="0" xfId="0" applyFont="1"/>
    <xf numFmtId="0" fontId="13" fillId="0" borderId="0" xfId="1"/>
    <xf numFmtId="0" fontId="10" fillId="0" borderId="3" xfId="0" applyFont="1" applyBorder="1" applyAlignment="1">
      <alignment vertical="center" wrapText="1"/>
    </xf>
    <xf numFmtId="0" fontId="6" fillId="0" borderId="3" xfId="0" applyFont="1" applyBorder="1" applyAlignment="1">
      <alignment wrapText="1"/>
    </xf>
    <xf numFmtId="0" fontId="0" fillId="0" borderId="0" xfId="0" applyFont="1" applyAlignment="1"/>
    <xf numFmtId="0" fontId="6" fillId="0" borderId="14" xfId="0" applyFont="1" applyBorder="1" applyAlignment="1">
      <alignment wrapText="1"/>
    </xf>
    <xf numFmtId="3" fontId="6" fillId="0" borderId="15" xfId="0" applyNumberFormat="1" applyFont="1" applyBorder="1"/>
    <xf numFmtId="0" fontId="10" fillId="0" borderId="14" xfId="0" applyFont="1" applyBorder="1" applyAlignment="1">
      <alignment vertical="center" wrapText="1"/>
    </xf>
    <xf numFmtId="0" fontId="6" fillId="2" borderId="14" xfId="0" applyFont="1" applyFill="1" applyBorder="1"/>
    <xf numFmtId="0" fontId="0" fillId="0" borderId="0" xfId="0" applyFont="1" applyAlignment="1"/>
    <xf numFmtId="0" fontId="15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0" fillId="0" borderId="8" xfId="0" applyFont="1" applyBorder="1" applyAlignment="1">
      <alignment vertical="center" wrapText="1"/>
    </xf>
    <xf numFmtId="0" fontId="6" fillId="0" borderId="8" xfId="0" applyFont="1" applyBorder="1" applyAlignment="1">
      <alignment wrapText="1"/>
    </xf>
    <xf numFmtId="0" fontId="17" fillId="0" borderId="19" xfId="0" applyFont="1" applyFill="1" applyBorder="1" applyAlignment="1">
      <alignment vertical="center" wrapText="1"/>
    </xf>
    <xf numFmtId="0" fontId="18" fillId="0" borderId="19" xfId="0" applyFont="1" applyFill="1" applyBorder="1" applyAlignment="1">
      <alignment vertical="center" wrapText="1"/>
    </xf>
    <xf numFmtId="0" fontId="19" fillId="0" borderId="24" xfId="0" applyFont="1" applyBorder="1" applyAlignment="1"/>
    <xf numFmtId="0" fontId="0" fillId="7" borderId="24" xfId="0" applyFont="1" applyFill="1" applyBorder="1"/>
    <xf numFmtId="3" fontId="0" fillId="0" borderId="25" xfId="0" applyNumberFormat="1" applyFont="1" applyBorder="1"/>
    <xf numFmtId="0" fontId="8" fillId="8" borderId="26" xfId="0" applyFont="1" applyFill="1" applyBorder="1" applyAlignment="1">
      <alignment vertical="top"/>
    </xf>
    <xf numFmtId="0" fontId="13" fillId="0" borderId="0" xfId="1" applyAlignment="1"/>
    <xf numFmtId="0" fontId="19" fillId="0" borderId="24" xfId="0" applyFont="1" applyBorder="1" applyAlignment="1">
      <alignment wrapText="1"/>
    </xf>
    <xf numFmtId="164" fontId="14" fillId="9" borderId="27" xfId="0" applyNumberFormat="1" applyFont="1" applyFill="1" applyBorder="1" applyAlignment="1">
      <alignment vertical="center" wrapText="1"/>
    </xf>
    <xf numFmtId="0" fontId="8" fillId="8" borderId="23" xfId="0" applyFont="1" applyFill="1" applyBorder="1" applyAlignment="1">
      <alignment vertical="top"/>
    </xf>
    <xf numFmtId="0" fontId="0" fillId="0" borderId="0" xfId="0" applyFont="1" applyAlignment="1"/>
    <xf numFmtId="0" fontId="0" fillId="0" borderId="0" xfId="0" applyFont="1" applyAlignment="1"/>
    <xf numFmtId="0" fontId="8" fillId="0" borderId="24" xfId="0" applyFont="1" applyBorder="1" applyAlignment="1">
      <alignment wrapText="1"/>
    </xf>
    <xf numFmtId="0" fontId="0" fillId="0" borderId="0" xfId="0" applyFont="1" applyAlignment="1"/>
    <xf numFmtId="164" fontId="14" fillId="9" borderId="24" xfId="0" applyNumberFormat="1" applyFont="1" applyFill="1" applyBorder="1" applyAlignment="1">
      <alignment vertical="center" wrapText="1"/>
    </xf>
    <xf numFmtId="0" fontId="8" fillId="13" borderId="16" xfId="0" applyFont="1" applyFill="1" applyBorder="1" applyAlignment="1"/>
    <xf numFmtId="0" fontId="8" fillId="13" borderId="21" xfId="0" applyFont="1" applyFill="1" applyBorder="1" applyAlignment="1"/>
    <xf numFmtId="0" fontId="22" fillId="0" borderId="0" xfId="0" applyFont="1" applyAlignment="1"/>
    <xf numFmtId="0" fontId="8" fillId="14" borderId="4" xfId="0" applyFont="1" applyFill="1" applyBorder="1" applyAlignment="1">
      <alignment horizontal="center" vertical="center"/>
    </xf>
    <xf numFmtId="164" fontId="6" fillId="15" borderId="17" xfId="0" applyNumberFormat="1" applyFont="1" applyFill="1" applyBorder="1" applyAlignment="1">
      <alignment horizontal="center" vertical="center"/>
    </xf>
    <xf numFmtId="164" fontId="18" fillId="8" borderId="17" xfId="3" applyNumberFormat="1" applyFont="1" applyFill="1" applyBorder="1" applyAlignment="1">
      <alignment horizontal="center" vertical="center"/>
    </xf>
    <xf numFmtId="0" fontId="8" fillId="14" borderId="38" xfId="0" applyFont="1" applyFill="1" applyBorder="1" applyAlignment="1">
      <alignment horizontal="center" vertical="top"/>
    </xf>
    <xf numFmtId="164" fontId="6" fillId="0" borderId="43" xfId="0" applyNumberFormat="1" applyFont="1" applyBorder="1" applyAlignment="1">
      <alignment horizontal="center" vertical="center"/>
    </xf>
    <xf numFmtId="3" fontId="6" fillId="0" borderId="45" xfId="0" applyNumberFormat="1" applyFont="1" applyBorder="1"/>
    <xf numFmtId="3" fontId="6" fillId="0" borderId="47" xfId="0" applyNumberFormat="1" applyFont="1" applyBorder="1"/>
    <xf numFmtId="3" fontId="0" fillId="0" borderId="51" xfId="0" applyNumberFormat="1" applyFont="1" applyBorder="1"/>
    <xf numFmtId="164" fontId="25" fillId="16" borderId="32" xfId="0" applyNumberFormat="1" applyFont="1" applyFill="1" applyBorder="1" applyAlignment="1">
      <alignment horizontal="center" wrapText="1"/>
    </xf>
    <xf numFmtId="164" fontId="24" fillId="6" borderId="52" xfId="0" applyNumberFormat="1" applyFont="1" applyFill="1" applyBorder="1" applyAlignment="1">
      <alignment horizontal="center" vertical="center"/>
    </xf>
    <xf numFmtId="0" fontId="26" fillId="5" borderId="53" xfId="0" applyFont="1" applyFill="1" applyBorder="1" applyAlignment="1">
      <alignment horizontal="left"/>
    </xf>
    <xf numFmtId="0" fontId="27" fillId="5" borderId="54" xfId="4" applyFont="1" applyFill="1" applyBorder="1" applyAlignment="1"/>
    <xf numFmtId="0" fontId="27" fillId="5" borderId="55" xfId="4" applyFont="1" applyFill="1" applyBorder="1" applyAlignment="1"/>
    <xf numFmtId="164" fontId="27" fillId="5" borderId="56" xfId="4" applyNumberFormat="1" applyFont="1" applyFill="1" applyBorder="1" applyAlignment="1">
      <alignment horizontal="center" wrapText="1"/>
    </xf>
    <xf numFmtId="164" fontId="28" fillId="5" borderId="57" xfId="0" applyNumberFormat="1" applyFont="1" applyFill="1" applyBorder="1" applyAlignment="1">
      <alignment horizontal="center" vertical="center"/>
    </xf>
    <xf numFmtId="0" fontId="20" fillId="8" borderId="19" xfId="3" applyFill="1" applyBorder="1"/>
    <xf numFmtId="0" fontId="6" fillId="17" borderId="17" xfId="0" applyFont="1" applyFill="1" applyBorder="1"/>
    <xf numFmtId="0" fontId="10" fillId="19" borderId="17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wrapText="1"/>
    </xf>
    <xf numFmtId="164" fontId="8" fillId="13" borderId="21" xfId="0" applyNumberFormat="1" applyFont="1" applyFill="1" applyBorder="1" applyAlignment="1"/>
    <xf numFmtId="0" fontId="8" fillId="13" borderId="22" xfId="0" applyFont="1" applyFill="1" applyBorder="1" applyAlignment="1">
      <alignment horizontal="center" vertical="center" wrapText="1"/>
    </xf>
    <xf numFmtId="0" fontId="8" fillId="13" borderId="21" xfId="0" applyFont="1" applyFill="1" applyBorder="1" applyAlignment="1">
      <alignment horizontal="center" vertical="center" wrapText="1"/>
    </xf>
    <xf numFmtId="164" fontId="29" fillId="8" borderId="22" xfId="0" applyNumberFormat="1" applyFont="1" applyFill="1" applyBorder="1" applyAlignment="1">
      <alignment horizontal="center" vertical="center"/>
    </xf>
    <xf numFmtId="164" fontId="4" fillId="8" borderId="22" xfId="0" applyNumberFormat="1" applyFont="1" applyFill="1" applyBorder="1" applyAlignment="1">
      <alignment horizontal="center" vertical="center"/>
    </xf>
    <xf numFmtId="164" fontId="10" fillId="18" borderId="5" xfId="0" applyNumberFormat="1" applyFont="1" applyFill="1" applyBorder="1" applyAlignment="1">
      <alignment wrapText="1"/>
    </xf>
    <xf numFmtId="164" fontId="10" fillId="4" borderId="5" xfId="0" applyNumberFormat="1" applyFont="1" applyFill="1" applyBorder="1" applyAlignment="1">
      <alignment wrapText="1"/>
    </xf>
    <xf numFmtId="164" fontId="3" fillId="0" borderId="49" xfId="0" applyNumberFormat="1" applyFont="1" applyBorder="1" applyAlignment="1">
      <alignment horizontal="center" vertical="center"/>
    </xf>
    <xf numFmtId="0" fontId="0" fillId="20" borderId="21" xfId="0" applyFont="1" applyFill="1" applyBorder="1"/>
    <xf numFmtId="164" fontId="2" fillId="8" borderId="22" xfId="0" applyNumberFormat="1" applyFont="1" applyFill="1" applyBorder="1" applyAlignment="1">
      <alignment horizontal="center" vertical="center"/>
    </xf>
    <xf numFmtId="164" fontId="2" fillId="8" borderId="22" xfId="0" applyNumberFormat="1" applyFont="1" applyFill="1" applyBorder="1" applyAlignment="1">
      <alignment horizontal="center"/>
    </xf>
    <xf numFmtId="0" fontId="0" fillId="20" borderId="32" xfId="0" applyFont="1" applyFill="1" applyBorder="1"/>
    <xf numFmtId="164" fontId="1" fillId="8" borderId="22" xfId="0" applyNumberFormat="1" applyFont="1" applyFill="1" applyBorder="1" applyAlignment="1">
      <alignment horizontal="center"/>
    </xf>
    <xf numFmtId="164" fontId="3" fillId="0" borderId="43" xfId="0" applyNumberFormat="1" applyFont="1" applyBorder="1" applyAlignment="1">
      <alignment horizontal="center" vertical="center"/>
    </xf>
    <xf numFmtId="164" fontId="2" fillId="0" borderId="49" xfId="0" applyNumberFormat="1" applyFont="1" applyBorder="1" applyAlignment="1">
      <alignment horizontal="center"/>
    </xf>
    <xf numFmtId="164" fontId="1" fillId="0" borderId="49" xfId="0" applyNumberFormat="1" applyFont="1" applyBorder="1" applyAlignment="1">
      <alignment horizontal="center"/>
    </xf>
    <xf numFmtId="0" fontId="19" fillId="0" borderId="48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24" fillId="5" borderId="58" xfId="0" applyFont="1" applyFill="1" applyBorder="1" applyAlignment="1">
      <alignment horizontal="center" wrapText="1"/>
    </xf>
    <xf numFmtId="0" fontId="24" fillId="5" borderId="59" xfId="0" applyFont="1" applyFill="1" applyBorder="1" applyAlignment="1">
      <alignment horizontal="center" wrapText="1"/>
    </xf>
    <xf numFmtId="0" fontId="24" fillId="5" borderId="22" xfId="0" applyFont="1" applyFill="1" applyBorder="1" applyAlignment="1">
      <alignment horizontal="center" wrapText="1"/>
    </xf>
    <xf numFmtId="0" fontId="28" fillId="5" borderId="60" xfId="0" applyFont="1" applyFill="1" applyBorder="1" applyAlignment="1">
      <alignment horizontal="center" wrapText="1"/>
    </xf>
    <xf numFmtId="0" fontId="28" fillId="5" borderId="54" xfId="0" applyFont="1" applyFill="1" applyBorder="1" applyAlignment="1">
      <alignment horizontal="center" wrapText="1"/>
    </xf>
    <xf numFmtId="0" fontId="28" fillId="5" borderId="55" xfId="0" applyFont="1" applyFill="1" applyBorder="1" applyAlignment="1">
      <alignment horizontal="center" wrapText="1"/>
    </xf>
    <xf numFmtId="0" fontId="11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8" fillId="0" borderId="2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24" fillId="12" borderId="61" xfId="0" applyFont="1" applyFill="1" applyBorder="1" applyAlignment="1">
      <alignment horizontal="center"/>
    </xf>
    <xf numFmtId="0" fontId="24" fillId="12" borderId="59" xfId="0" applyFont="1" applyFill="1" applyBorder="1" applyAlignment="1">
      <alignment horizontal="center"/>
    </xf>
    <xf numFmtId="0" fontId="24" fillId="12" borderId="22" xfId="0" applyFont="1" applyFill="1" applyBorder="1" applyAlignment="1">
      <alignment horizontal="center"/>
    </xf>
    <xf numFmtId="0" fontId="6" fillId="0" borderId="4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6" fontId="14" fillId="3" borderId="10" xfId="0" applyNumberFormat="1" applyFont="1" applyFill="1" applyBorder="1" applyAlignment="1">
      <alignment horizontal="center" vertical="center" wrapText="1"/>
    </xf>
    <xf numFmtId="6" fontId="14" fillId="3" borderId="6" xfId="0" applyNumberFormat="1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14" borderId="35" xfId="0" applyFont="1" applyFill="1" applyBorder="1" applyAlignment="1">
      <alignment horizontal="center"/>
    </xf>
    <xf numFmtId="0" fontId="9" fillId="14" borderId="36" xfId="0" applyFont="1" applyFill="1" applyBorder="1"/>
    <xf numFmtId="0" fontId="10" fillId="14" borderId="37" xfId="0" applyFont="1" applyFill="1" applyBorder="1" applyAlignment="1">
      <alignment horizontal="center" vertical="center" wrapText="1"/>
    </xf>
    <xf numFmtId="0" fontId="9" fillId="14" borderId="9" xfId="0" applyFont="1" applyFill="1" applyBorder="1"/>
    <xf numFmtId="0" fontId="8" fillId="14" borderId="37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vertical="center"/>
    </xf>
    <xf numFmtId="0" fontId="8" fillId="14" borderId="39" xfId="0" applyFont="1" applyFill="1" applyBorder="1" applyAlignment="1">
      <alignment horizontal="center" vertical="center" wrapText="1"/>
    </xf>
    <xf numFmtId="0" fontId="9" fillId="14" borderId="41" xfId="0" applyFont="1" applyFill="1" applyBorder="1" applyAlignment="1">
      <alignment wrapText="1"/>
    </xf>
    <xf numFmtId="0" fontId="8" fillId="14" borderId="34" xfId="0" applyFont="1" applyFill="1" applyBorder="1" applyAlignment="1">
      <alignment horizontal="center" vertical="center"/>
    </xf>
    <xf numFmtId="0" fontId="8" fillId="14" borderId="7" xfId="0" applyFont="1" applyFill="1" applyBorder="1" applyAlignment="1">
      <alignment horizontal="center" vertical="center"/>
    </xf>
    <xf numFmtId="0" fontId="8" fillId="14" borderId="9" xfId="0" applyFont="1" applyFill="1" applyBorder="1" applyAlignment="1">
      <alignment horizontal="center" vertical="center" wrapText="1"/>
    </xf>
    <xf numFmtId="0" fontId="8" fillId="14" borderId="33" xfId="0" applyFont="1" applyFill="1" applyBorder="1" applyAlignment="1">
      <alignment horizontal="center" vertical="center"/>
    </xf>
    <xf numFmtId="0" fontId="8" fillId="14" borderId="40" xfId="0" applyFont="1" applyFill="1" applyBorder="1" applyAlignment="1">
      <alignment horizontal="center" vertical="center"/>
    </xf>
    <xf numFmtId="0" fontId="16" fillId="9" borderId="29" xfId="0" applyFont="1" applyFill="1" applyBorder="1" applyAlignment="1">
      <alignment horizontal="center" vertical="center" wrapText="1"/>
    </xf>
    <xf numFmtId="0" fontId="16" fillId="9" borderId="30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</cellXfs>
  <cellStyles count="5">
    <cellStyle name="Hypertextový odkaz" xfId="1" builtinId="8"/>
    <cellStyle name="Kontrolní buňka" xfId="4" builtinId="23"/>
    <cellStyle name="Neutrální" xfId="3" builtinId="2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28"/>
  <sheetViews>
    <sheetView showGridLines="0" tabSelected="1" topLeftCell="A130" zoomScale="85" zoomScaleNormal="85" workbookViewId="0">
      <selection activeCell="J163" sqref="J163"/>
    </sheetView>
  </sheetViews>
  <sheetFormatPr defaultColWidth="12.625" defaultRowHeight="15" customHeight="1" x14ac:dyDescent="0.2"/>
  <cols>
    <col min="1" max="1" width="8.75" customWidth="1"/>
    <col min="2" max="2" width="12.5" customWidth="1"/>
    <col min="3" max="3" width="33.875" customWidth="1"/>
    <col min="4" max="4" width="76.125" customWidth="1"/>
    <col min="5" max="5" width="15.875" customWidth="1"/>
    <col min="6" max="6" width="10" customWidth="1"/>
    <col min="7" max="7" width="23.5" customWidth="1"/>
    <col min="8" max="8" width="21.25" customWidth="1"/>
    <col min="9" max="9" width="13.625" customWidth="1"/>
    <col min="10" max="10" width="14.5" customWidth="1"/>
    <col min="11" max="13" width="7.625" customWidth="1"/>
  </cols>
  <sheetData>
    <row r="1" spans="1:13" ht="18.75" x14ac:dyDescent="0.3">
      <c r="A1" s="2" t="s">
        <v>213</v>
      </c>
      <c r="B1" s="7"/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 x14ac:dyDescent="0.25">
      <c r="A3" s="56"/>
      <c r="B3" s="40" t="s">
        <v>131</v>
      </c>
      <c r="C3" s="36"/>
      <c r="D3" s="36"/>
      <c r="E3" s="36"/>
      <c r="F3" s="36"/>
      <c r="G3" s="36"/>
      <c r="H3" s="36"/>
      <c r="I3" s="1"/>
      <c r="J3" s="1"/>
      <c r="K3" s="1"/>
      <c r="L3" s="1"/>
      <c r="M3" s="1"/>
    </row>
    <row r="4" spans="1:13" ht="15.75" thickBot="1" x14ac:dyDescent="0.3">
      <c r="A4" s="1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24" t="s">
        <v>2</v>
      </c>
      <c r="B5" s="121" t="s">
        <v>3</v>
      </c>
      <c r="C5" s="113" t="s">
        <v>136</v>
      </c>
      <c r="D5" s="114"/>
      <c r="E5" s="115" t="s">
        <v>134</v>
      </c>
      <c r="F5" s="115" t="s">
        <v>0</v>
      </c>
      <c r="G5" s="117" t="s">
        <v>135</v>
      </c>
      <c r="H5" s="44" t="s">
        <v>1</v>
      </c>
      <c r="I5" s="117" t="s">
        <v>132</v>
      </c>
      <c r="J5" s="119" t="s">
        <v>7</v>
      </c>
      <c r="K5" s="1"/>
      <c r="L5" s="1"/>
      <c r="M5" s="1"/>
    </row>
    <row r="6" spans="1:13" ht="46.5" customHeight="1" thickBot="1" x14ac:dyDescent="0.3">
      <c r="A6" s="125"/>
      <c r="B6" s="122"/>
      <c r="C6" s="41" t="s">
        <v>4</v>
      </c>
      <c r="D6" s="41" t="s">
        <v>133</v>
      </c>
      <c r="E6" s="118"/>
      <c r="F6" s="116"/>
      <c r="G6" s="118"/>
      <c r="H6" s="41" t="s">
        <v>5</v>
      </c>
      <c r="I6" s="123"/>
      <c r="J6" s="120"/>
      <c r="K6" s="1"/>
      <c r="L6" s="1"/>
      <c r="M6" s="1"/>
    </row>
    <row r="7" spans="1:13" s="11" customFormat="1" ht="15.75" customHeight="1" thickTop="1" x14ac:dyDescent="0.25">
      <c r="A7" s="95">
        <v>1</v>
      </c>
      <c r="B7" s="98" t="s">
        <v>30</v>
      </c>
      <c r="C7" s="38" t="s">
        <v>137</v>
      </c>
      <c r="D7" s="65">
        <v>940</v>
      </c>
      <c r="E7" s="101" t="s">
        <v>154</v>
      </c>
      <c r="F7" s="58">
        <v>2</v>
      </c>
      <c r="G7" s="57"/>
      <c r="H7" s="104"/>
      <c r="I7" s="43">
        <v>0</v>
      </c>
      <c r="J7" s="45">
        <f>F7*I7</f>
        <v>0</v>
      </c>
      <c r="K7" s="8"/>
      <c r="L7" s="1"/>
      <c r="M7" s="1"/>
    </row>
    <row r="8" spans="1:13" s="11" customFormat="1" ht="18.75" customHeight="1" x14ac:dyDescent="0.25">
      <c r="A8" s="96"/>
      <c r="B8" s="99"/>
      <c r="C8" s="9" t="s">
        <v>21</v>
      </c>
      <c r="D8" s="10" t="s">
        <v>22</v>
      </c>
      <c r="E8" s="102"/>
      <c r="F8" s="107"/>
      <c r="G8" s="6"/>
      <c r="H8" s="105"/>
      <c r="I8" s="5"/>
      <c r="J8" s="46"/>
      <c r="K8" s="8"/>
      <c r="L8" s="1"/>
      <c r="M8" s="1"/>
    </row>
    <row r="9" spans="1:13" s="11" customFormat="1" ht="15.75" customHeight="1" x14ac:dyDescent="0.25">
      <c r="A9" s="96"/>
      <c r="B9" s="99"/>
      <c r="C9" s="9" t="s">
        <v>23</v>
      </c>
      <c r="D9" s="10" t="s">
        <v>24</v>
      </c>
      <c r="E9" s="102"/>
      <c r="F9" s="108"/>
      <c r="G9" s="4"/>
      <c r="H9" s="105"/>
      <c r="I9" s="5"/>
      <c r="J9" s="46"/>
      <c r="K9" s="1"/>
      <c r="L9" s="1"/>
      <c r="M9" s="1"/>
    </row>
    <row r="10" spans="1:13" s="11" customFormat="1" ht="18.75" customHeight="1" x14ac:dyDescent="0.25">
      <c r="A10" s="96"/>
      <c r="B10" s="99"/>
      <c r="C10" s="9" t="s">
        <v>10</v>
      </c>
      <c r="D10" s="59" t="s">
        <v>141</v>
      </c>
      <c r="E10" s="102"/>
      <c r="F10" s="108"/>
      <c r="G10" s="6"/>
      <c r="H10" s="105"/>
      <c r="I10" s="5"/>
      <c r="J10" s="46"/>
      <c r="K10" s="8"/>
      <c r="L10" s="1"/>
      <c r="M10" s="1"/>
    </row>
    <row r="11" spans="1:13" s="11" customFormat="1" ht="16.5" customHeight="1" x14ac:dyDescent="0.25">
      <c r="A11" s="96"/>
      <c r="B11" s="99"/>
      <c r="C11" s="9" t="s">
        <v>25</v>
      </c>
      <c r="D11" s="59" t="s">
        <v>26</v>
      </c>
      <c r="E11" s="102"/>
      <c r="F11" s="108"/>
      <c r="G11" s="4"/>
      <c r="H11" s="105"/>
      <c r="I11" s="5"/>
      <c r="J11" s="46"/>
      <c r="K11" s="1"/>
      <c r="L11" s="1"/>
      <c r="M11" s="1"/>
    </row>
    <row r="12" spans="1:13" s="18" customFormat="1" ht="49.5" customHeight="1" x14ac:dyDescent="0.25">
      <c r="A12" s="96"/>
      <c r="B12" s="99"/>
      <c r="C12" s="9" t="s">
        <v>18</v>
      </c>
      <c r="D12" s="10" t="s">
        <v>27</v>
      </c>
      <c r="E12" s="102"/>
      <c r="F12" s="108"/>
      <c r="G12" s="4"/>
      <c r="H12" s="105"/>
      <c r="I12" s="5"/>
      <c r="J12" s="46"/>
      <c r="K12" s="1"/>
      <c r="L12" s="1"/>
      <c r="M12" s="1"/>
    </row>
    <row r="13" spans="1:13" s="18" customFormat="1" ht="18.75" customHeight="1" x14ac:dyDescent="0.25">
      <c r="A13" s="96"/>
      <c r="B13" s="99"/>
      <c r="C13" s="9" t="s">
        <v>28</v>
      </c>
      <c r="D13" s="59" t="s">
        <v>153</v>
      </c>
      <c r="E13" s="102"/>
      <c r="F13" s="108"/>
      <c r="G13" s="6"/>
      <c r="H13" s="105"/>
      <c r="I13" s="5"/>
      <c r="J13" s="46"/>
      <c r="K13" s="8"/>
      <c r="L13" s="1"/>
      <c r="M13" s="1"/>
    </row>
    <row r="14" spans="1:13" s="18" customFormat="1" ht="16.5" customHeight="1" x14ac:dyDescent="0.25">
      <c r="A14" s="96"/>
      <c r="B14" s="99"/>
      <c r="C14" s="9" t="s">
        <v>9</v>
      </c>
      <c r="D14" s="10" t="s">
        <v>29</v>
      </c>
      <c r="E14" s="102"/>
      <c r="F14" s="108"/>
      <c r="G14" s="4"/>
      <c r="H14" s="105"/>
      <c r="I14" s="5"/>
      <c r="J14" s="46"/>
      <c r="K14" s="1"/>
      <c r="L14" s="1"/>
      <c r="M14" s="1"/>
    </row>
    <row r="15" spans="1:13" s="11" customFormat="1" ht="20.25" customHeight="1" thickBot="1" x14ac:dyDescent="0.3">
      <c r="A15" s="97"/>
      <c r="B15" s="100"/>
      <c r="C15" s="14" t="s">
        <v>6</v>
      </c>
      <c r="D15" s="12" t="s">
        <v>44</v>
      </c>
      <c r="E15" s="102"/>
      <c r="F15" s="109"/>
      <c r="G15" s="15"/>
      <c r="H15" s="106"/>
      <c r="I15" s="13"/>
      <c r="J15" s="47"/>
      <c r="K15" s="1"/>
      <c r="L15" s="1"/>
      <c r="M15" s="1"/>
    </row>
    <row r="16" spans="1:13" s="33" customFormat="1" ht="15.75" customHeight="1" thickTop="1" x14ac:dyDescent="0.25">
      <c r="A16" s="95">
        <v>2</v>
      </c>
      <c r="B16" s="98" t="s">
        <v>31</v>
      </c>
      <c r="C16" s="38" t="s">
        <v>137</v>
      </c>
      <c r="D16" s="65">
        <v>1160</v>
      </c>
      <c r="E16" s="102"/>
      <c r="F16" s="58">
        <v>2</v>
      </c>
      <c r="G16" s="57"/>
      <c r="H16" s="104"/>
      <c r="I16" s="42">
        <v>0</v>
      </c>
      <c r="J16" s="45">
        <f>F16*I16</f>
        <v>0</v>
      </c>
      <c r="K16" s="8"/>
      <c r="L16" s="1"/>
      <c r="M16" s="1"/>
    </row>
    <row r="17" spans="1:13" s="33" customFormat="1" ht="18.75" customHeight="1" x14ac:dyDescent="0.25">
      <c r="A17" s="96"/>
      <c r="B17" s="99"/>
      <c r="C17" s="9" t="s">
        <v>32</v>
      </c>
      <c r="D17" s="10" t="s">
        <v>33</v>
      </c>
      <c r="E17" s="102"/>
      <c r="F17" s="107"/>
      <c r="G17" s="6"/>
      <c r="H17" s="105"/>
      <c r="I17" s="5"/>
      <c r="J17" s="46"/>
      <c r="K17" s="8"/>
      <c r="L17" s="1"/>
      <c r="M17" s="1"/>
    </row>
    <row r="18" spans="1:13" s="33" customFormat="1" ht="15.75" customHeight="1" x14ac:dyDescent="0.25">
      <c r="A18" s="96"/>
      <c r="B18" s="99"/>
      <c r="C18" s="9" t="s">
        <v>23</v>
      </c>
      <c r="D18" s="10" t="s">
        <v>34</v>
      </c>
      <c r="E18" s="102"/>
      <c r="F18" s="108"/>
      <c r="G18" s="4"/>
      <c r="H18" s="105"/>
      <c r="I18" s="5"/>
      <c r="J18" s="46"/>
      <c r="K18" s="1"/>
      <c r="L18" s="1"/>
      <c r="M18" s="1"/>
    </row>
    <row r="19" spans="1:13" s="33" customFormat="1" ht="18.75" customHeight="1" x14ac:dyDescent="0.25">
      <c r="A19" s="96"/>
      <c r="B19" s="99"/>
      <c r="C19" s="9" t="s">
        <v>35</v>
      </c>
      <c r="D19" s="10" t="s">
        <v>36</v>
      </c>
      <c r="E19" s="102"/>
      <c r="F19" s="108"/>
      <c r="G19" s="6"/>
      <c r="H19" s="105"/>
      <c r="I19" s="5"/>
      <c r="J19" s="46"/>
      <c r="K19" s="8"/>
      <c r="L19" s="1"/>
      <c r="M19" s="1"/>
    </row>
    <row r="20" spans="1:13" s="33" customFormat="1" ht="16.5" customHeight="1" x14ac:dyDescent="0.25">
      <c r="A20" s="96"/>
      <c r="B20" s="99"/>
      <c r="C20" s="9" t="s">
        <v>37</v>
      </c>
      <c r="D20" s="10" t="s">
        <v>38</v>
      </c>
      <c r="E20" s="102"/>
      <c r="F20" s="108"/>
      <c r="G20" s="4"/>
      <c r="H20" s="105"/>
      <c r="I20" s="5"/>
      <c r="J20" s="46"/>
      <c r="K20" s="1"/>
      <c r="L20" s="1"/>
      <c r="M20" s="1"/>
    </row>
    <row r="21" spans="1:13" s="33" customFormat="1" ht="20.25" customHeight="1" x14ac:dyDescent="0.25">
      <c r="A21" s="96"/>
      <c r="B21" s="99"/>
      <c r="C21" s="9" t="s">
        <v>16</v>
      </c>
      <c r="D21" s="10" t="s">
        <v>39</v>
      </c>
      <c r="E21" s="102"/>
      <c r="F21" s="108"/>
      <c r="G21" s="4"/>
      <c r="H21" s="105"/>
      <c r="I21" s="5"/>
      <c r="J21" s="46"/>
      <c r="K21" s="1"/>
      <c r="L21" s="1"/>
      <c r="M21" s="1"/>
    </row>
    <row r="22" spans="1:13" s="33" customFormat="1" ht="18.75" customHeight="1" x14ac:dyDescent="0.25">
      <c r="A22" s="96"/>
      <c r="B22" s="99"/>
      <c r="C22" s="9" t="s">
        <v>40</v>
      </c>
      <c r="D22" s="10" t="s">
        <v>41</v>
      </c>
      <c r="E22" s="102"/>
      <c r="F22" s="108"/>
      <c r="G22" s="6"/>
      <c r="H22" s="105"/>
      <c r="I22" s="5"/>
      <c r="J22" s="46"/>
      <c r="K22" s="8"/>
      <c r="L22" s="1"/>
      <c r="M22" s="1"/>
    </row>
    <row r="23" spans="1:13" s="33" customFormat="1" ht="16.5" customHeight="1" x14ac:dyDescent="0.25">
      <c r="A23" s="96"/>
      <c r="B23" s="99"/>
      <c r="C23" s="9" t="s">
        <v>42</v>
      </c>
      <c r="D23" s="10" t="s">
        <v>43</v>
      </c>
      <c r="E23" s="102"/>
      <c r="F23" s="108"/>
      <c r="G23" s="4"/>
      <c r="H23" s="105"/>
      <c r="I23" s="5"/>
      <c r="J23" s="46"/>
      <c r="K23" s="1"/>
      <c r="L23" s="1"/>
      <c r="M23" s="1"/>
    </row>
    <row r="24" spans="1:13" s="33" customFormat="1" ht="20.25" customHeight="1" thickBot="1" x14ac:dyDescent="0.3">
      <c r="A24" s="97"/>
      <c r="B24" s="100"/>
      <c r="C24" s="14" t="s">
        <v>6</v>
      </c>
      <c r="D24" s="12" t="s">
        <v>44</v>
      </c>
      <c r="E24" s="103"/>
      <c r="F24" s="109"/>
      <c r="G24" s="15"/>
      <c r="H24" s="106"/>
      <c r="I24" s="13"/>
      <c r="J24" s="47"/>
      <c r="K24" s="1"/>
      <c r="L24" s="1"/>
      <c r="M24" s="1"/>
    </row>
    <row r="25" spans="1:13" s="19" customFormat="1" ht="15.75" customHeight="1" thickTop="1" x14ac:dyDescent="0.25">
      <c r="A25" s="95">
        <v>3</v>
      </c>
      <c r="B25" s="98" t="s">
        <v>11</v>
      </c>
      <c r="C25" s="38" t="s">
        <v>137</v>
      </c>
      <c r="D25" s="65">
        <v>30450</v>
      </c>
      <c r="E25" s="101" t="s">
        <v>155</v>
      </c>
      <c r="F25" s="58">
        <v>1</v>
      </c>
      <c r="G25" s="57"/>
      <c r="H25" s="104"/>
      <c r="I25" s="42">
        <v>0</v>
      </c>
      <c r="J25" s="45">
        <f>F25*I25</f>
        <v>0</v>
      </c>
      <c r="K25" s="8"/>
      <c r="L25" s="1"/>
      <c r="M25" s="1"/>
    </row>
    <row r="26" spans="1:13" s="19" customFormat="1" ht="18.75" customHeight="1" x14ac:dyDescent="0.25">
      <c r="A26" s="96"/>
      <c r="B26" s="99"/>
      <c r="C26" s="9" t="s">
        <v>13</v>
      </c>
      <c r="D26" s="10" t="s">
        <v>45</v>
      </c>
      <c r="E26" s="102"/>
      <c r="F26" s="107"/>
      <c r="G26" s="6"/>
      <c r="H26" s="105"/>
      <c r="I26" s="5"/>
      <c r="J26" s="46"/>
      <c r="K26" s="8"/>
      <c r="L26" s="1"/>
      <c r="M26" s="1"/>
    </row>
    <row r="27" spans="1:13" s="33" customFormat="1" ht="33.75" customHeight="1" x14ac:dyDescent="0.25">
      <c r="A27" s="96"/>
      <c r="B27" s="99"/>
      <c r="C27" s="23" t="s">
        <v>12</v>
      </c>
      <c r="D27" s="24" t="s">
        <v>46</v>
      </c>
      <c r="E27" s="102"/>
      <c r="F27" s="108"/>
      <c r="G27" s="4"/>
      <c r="H27" s="105"/>
      <c r="I27" s="5"/>
      <c r="J27" s="46"/>
      <c r="K27" s="8"/>
      <c r="L27" s="1"/>
      <c r="M27" s="1"/>
    </row>
    <row r="28" spans="1:13" s="33" customFormat="1" ht="16.5" customHeight="1" x14ac:dyDescent="0.25">
      <c r="A28" s="96"/>
      <c r="B28" s="99"/>
      <c r="C28" s="23" t="s">
        <v>14</v>
      </c>
      <c r="D28" s="24" t="s">
        <v>15</v>
      </c>
      <c r="E28" s="102"/>
      <c r="F28" s="108"/>
      <c r="G28" s="4"/>
      <c r="H28" s="105"/>
      <c r="I28" s="5"/>
      <c r="J28" s="46"/>
      <c r="K28" s="8"/>
      <c r="L28" s="1"/>
      <c r="M28" s="1"/>
    </row>
    <row r="29" spans="1:13" s="19" customFormat="1" ht="15.75" customHeight="1" x14ac:dyDescent="0.25">
      <c r="A29" s="96"/>
      <c r="B29" s="99"/>
      <c r="C29" s="9" t="s">
        <v>17</v>
      </c>
      <c r="D29" s="10" t="s">
        <v>47</v>
      </c>
      <c r="E29" s="102"/>
      <c r="F29" s="108"/>
      <c r="G29" s="4"/>
      <c r="H29" s="105"/>
      <c r="I29" s="5"/>
      <c r="J29" s="46"/>
      <c r="K29" s="1"/>
      <c r="L29" s="1"/>
      <c r="M29" s="1"/>
    </row>
    <row r="30" spans="1:13" s="19" customFormat="1" ht="18.75" customHeight="1" x14ac:dyDescent="0.25">
      <c r="A30" s="96"/>
      <c r="B30" s="99"/>
      <c r="C30" s="9" t="s">
        <v>48</v>
      </c>
      <c r="D30" s="10" t="s">
        <v>49</v>
      </c>
      <c r="E30" s="102"/>
      <c r="F30" s="108"/>
      <c r="G30" s="6"/>
      <c r="H30" s="105"/>
      <c r="I30" s="5"/>
      <c r="J30" s="46"/>
      <c r="K30" s="8"/>
      <c r="L30" s="1"/>
      <c r="M30" s="1"/>
    </row>
    <row r="31" spans="1:13" s="19" customFormat="1" ht="18" customHeight="1" x14ac:dyDescent="0.25">
      <c r="A31" s="96"/>
      <c r="B31" s="99"/>
      <c r="C31" s="9" t="s">
        <v>50</v>
      </c>
      <c r="D31" s="10" t="s">
        <v>56</v>
      </c>
      <c r="E31" s="102"/>
      <c r="F31" s="108"/>
      <c r="G31" s="4"/>
      <c r="H31" s="105"/>
      <c r="I31" s="5"/>
      <c r="J31" s="46"/>
      <c r="K31" s="1"/>
      <c r="L31" s="1"/>
      <c r="M31" s="1"/>
    </row>
    <row r="32" spans="1:13" s="19" customFormat="1" ht="16.5" customHeight="1" x14ac:dyDescent="0.25">
      <c r="A32" s="96"/>
      <c r="B32" s="99"/>
      <c r="C32" s="9" t="s">
        <v>19</v>
      </c>
      <c r="D32" s="10" t="s">
        <v>142</v>
      </c>
      <c r="E32" s="102"/>
      <c r="F32" s="108"/>
      <c r="G32" s="4"/>
      <c r="H32" s="105"/>
      <c r="I32" s="5"/>
      <c r="J32" s="46"/>
      <c r="K32" s="1"/>
      <c r="L32" s="1"/>
      <c r="M32" s="1"/>
    </row>
    <row r="33" spans="1:13" s="19" customFormat="1" ht="18.75" customHeight="1" x14ac:dyDescent="0.25">
      <c r="A33" s="96"/>
      <c r="B33" s="99"/>
      <c r="C33" s="9" t="s">
        <v>51</v>
      </c>
      <c r="D33" s="10" t="s">
        <v>52</v>
      </c>
      <c r="E33" s="102"/>
      <c r="F33" s="108"/>
      <c r="G33" s="6"/>
      <c r="H33" s="105"/>
      <c r="I33" s="5"/>
      <c r="J33" s="46"/>
      <c r="K33" s="8"/>
      <c r="L33" s="1"/>
      <c r="M33" s="1"/>
    </row>
    <row r="34" spans="1:13" s="33" customFormat="1" ht="37.5" customHeight="1" x14ac:dyDescent="0.25">
      <c r="A34" s="96"/>
      <c r="B34" s="99"/>
      <c r="C34" s="9" t="s">
        <v>53</v>
      </c>
      <c r="D34" s="10" t="s">
        <v>54</v>
      </c>
      <c r="E34" s="102"/>
      <c r="F34" s="108"/>
      <c r="G34" s="4"/>
      <c r="H34" s="105"/>
      <c r="I34" s="5"/>
      <c r="J34" s="46"/>
      <c r="K34" s="1"/>
      <c r="L34" s="1"/>
      <c r="M34" s="1"/>
    </row>
    <row r="35" spans="1:13" s="33" customFormat="1" ht="33.75" customHeight="1" x14ac:dyDescent="0.25">
      <c r="A35" s="96"/>
      <c r="B35" s="99"/>
      <c r="C35" s="9" t="s">
        <v>18</v>
      </c>
      <c r="D35" s="10" t="s">
        <v>55</v>
      </c>
      <c r="E35" s="102"/>
      <c r="F35" s="108"/>
      <c r="G35" s="4"/>
      <c r="H35" s="105"/>
      <c r="I35" s="5"/>
      <c r="J35" s="46"/>
      <c r="K35" s="1"/>
      <c r="L35" s="1"/>
      <c r="M35" s="1"/>
    </row>
    <row r="36" spans="1:13" s="33" customFormat="1" ht="18.75" customHeight="1" x14ac:dyDescent="0.25">
      <c r="A36" s="96"/>
      <c r="B36" s="99"/>
      <c r="C36" s="9" t="s">
        <v>57</v>
      </c>
      <c r="D36" s="10" t="s">
        <v>58</v>
      </c>
      <c r="E36" s="102"/>
      <c r="F36" s="108"/>
      <c r="G36" s="6"/>
      <c r="H36" s="105"/>
      <c r="I36" s="5"/>
      <c r="J36" s="46"/>
      <c r="K36" s="8"/>
      <c r="L36" s="1"/>
      <c r="M36" s="1"/>
    </row>
    <row r="37" spans="1:13" s="19" customFormat="1" ht="20.25" customHeight="1" thickBot="1" x14ac:dyDescent="0.3">
      <c r="A37" s="97"/>
      <c r="B37" s="100"/>
      <c r="C37" s="14" t="s">
        <v>6</v>
      </c>
      <c r="D37" s="12" t="s">
        <v>143</v>
      </c>
      <c r="E37" s="103"/>
      <c r="F37" s="109"/>
      <c r="G37" s="15"/>
      <c r="H37" s="106"/>
      <c r="I37" s="13"/>
      <c r="J37" s="47"/>
      <c r="K37" s="1"/>
      <c r="L37" s="1"/>
      <c r="M37" s="1"/>
    </row>
    <row r="38" spans="1:13" s="19" customFormat="1" ht="15.75" customHeight="1" thickTop="1" x14ac:dyDescent="0.25">
      <c r="A38" s="95">
        <v>4</v>
      </c>
      <c r="B38" s="98" t="s">
        <v>59</v>
      </c>
      <c r="C38" s="38" t="s">
        <v>137</v>
      </c>
      <c r="D38" s="65">
        <v>28750</v>
      </c>
      <c r="E38" s="111" t="s">
        <v>156</v>
      </c>
      <c r="F38" s="58">
        <v>1</v>
      </c>
      <c r="G38" s="57"/>
      <c r="H38" s="104"/>
      <c r="I38" s="42">
        <v>0</v>
      </c>
      <c r="J38" s="45">
        <f>F38*I38</f>
        <v>0</v>
      </c>
      <c r="K38" s="8"/>
      <c r="L38" s="1"/>
      <c r="M38" s="1"/>
    </row>
    <row r="39" spans="1:13" s="19" customFormat="1" ht="38.25" customHeight="1" x14ac:dyDescent="0.25">
      <c r="A39" s="96"/>
      <c r="B39" s="99"/>
      <c r="C39" s="9" t="s">
        <v>60</v>
      </c>
      <c r="D39" s="10" t="s">
        <v>144</v>
      </c>
      <c r="E39" s="102"/>
      <c r="F39" s="107"/>
      <c r="G39" s="6"/>
      <c r="H39" s="105"/>
      <c r="I39" s="5"/>
      <c r="J39" s="46"/>
      <c r="K39" s="8"/>
      <c r="L39" s="1"/>
      <c r="M39" s="1"/>
    </row>
    <row r="40" spans="1:13" s="19" customFormat="1" ht="16.5" customHeight="1" x14ac:dyDescent="0.25">
      <c r="A40" s="96"/>
      <c r="B40" s="110"/>
      <c r="C40" s="23" t="s">
        <v>12</v>
      </c>
      <c r="D40" s="24" t="s">
        <v>61</v>
      </c>
      <c r="E40" s="112"/>
      <c r="F40" s="108"/>
      <c r="G40" s="4"/>
      <c r="H40" s="105"/>
      <c r="I40" s="5"/>
      <c r="J40" s="46"/>
      <c r="K40" s="8"/>
      <c r="L40" s="1"/>
      <c r="M40" s="1"/>
    </row>
    <row r="41" spans="1:13" s="19" customFormat="1" ht="35.25" customHeight="1" x14ac:dyDescent="0.25">
      <c r="A41" s="96"/>
      <c r="B41" s="110"/>
      <c r="C41" s="23" t="s">
        <v>14</v>
      </c>
      <c r="D41" s="24" t="s">
        <v>62</v>
      </c>
      <c r="E41" s="112"/>
      <c r="F41" s="108"/>
      <c r="G41" s="4"/>
      <c r="H41" s="105"/>
      <c r="I41" s="5"/>
      <c r="J41" s="46"/>
      <c r="K41" s="8"/>
      <c r="L41" s="1"/>
      <c r="M41" s="1"/>
    </row>
    <row r="42" spans="1:13" s="19" customFormat="1" ht="19.5" customHeight="1" x14ac:dyDescent="0.25">
      <c r="A42" s="96"/>
      <c r="B42" s="99"/>
      <c r="C42" s="21" t="s">
        <v>53</v>
      </c>
      <c r="D42" s="22" t="s">
        <v>63</v>
      </c>
      <c r="E42" s="102"/>
      <c r="F42" s="108"/>
      <c r="G42" s="4"/>
      <c r="H42" s="105"/>
      <c r="I42" s="5"/>
      <c r="J42" s="46"/>
      <c r="K42" s="1"/>
      <c r="L42" s="1"/>
      <c r="M42" s="1"/>
    </row>
    <row r="43" spans="1:13" s="19" customFormat="1" ht="20.25" customHeight="1" x14ac:dyDescent="0.25">
      <c r="A43" s="96"/>
      <c r="B43" s="99"/>
      <c r="C43" s="9" t="s">
        <v>13</v>
      </c>
      <c r="D43" s="10" t="s">
        <v>64</v>
      </c>
      <c r="E43" s="102"/>
      <c r="F43" s="108"/>
      <c r="G43" s="4"/>
      <c r="H43" s="105"/>
      <c r="I43" s="5"/>
      <c r="J43" s="46"/>
      <c r="K43" s="1"/>
      <c r="L43" s="1"/>
      <c r="M43" s="1"/>
    </row>
    <row r="44" spans="1:13" s="19" customFormat="1" ht="18.75" customHeight="1" x14ac:dyDescent="0.25">
      <c r="A44" s="96"/>
      <c r="B44" s="99"/>
      <c r="C44" s="9" t="s">
        <v>31</v>
      </c>
      <c r="D44" s="10" t="s">
        <v>65</v>
      </c>
      <c r="E44" s="102"/>
      <c r="F44" s="108"/>
      <c r="G44" s="6"/>
      <c r="H44" s="105"/>
      <c r="I44" s="5"/>
      <c r="J44" s="46"/>
      <c r="K44" s="8"/>
      <c r="L44" s="1"/>
      <c r="M44" s="1"/>
    </row>
    <row r="45" spans="1:13" s="19" customFormat="1" ht="54.75" customHeight="1" x14ac:dyDescent="0.25">
      <c r="A45" s="96"/>
      <c r="B45" s="99"/>
      <c r="C45" s="9" t="s">
        <v>18</v>
      </c>
      <c r="D45" s="10" t="s">
        <v>66</v>
      </c>
      <c r="E45" s="102"/>
      <c r="F45" s="108"/>
      <c r="G45" s="4"/>
      <c r="H45" s="105"/>
      <c r="I45" s="5"/>
      <c r="J45" s="46"/>
      <c r="K45" s="1"/>
      <c r="L45" s="1"/>
      <c r="M45" s="1"/>
    </row>
    <row r="46" spans="1:13" s="19" customFormat="1" ht="29.25" customHeight="1" x14ac:dyDescent="0.25">
      <c r="A46" s="96"/>
      <c r="B46" s="99"/>
      <c r="C46" s="21" t="s">
        <v>67</v>
      </c>
      <c r="D46" s="22" t="s">
        <v>145</v>
      </c>
      <c r="E46" s="102"/>
      <c r="F46" s="108"/>
      <c r="G46" s="4"/>
      <c r="H46" s="105"/>
      <c r="I46" s="5"/>
      <c r="J46" s="46"/>
      <c r="K46" s="1"/>
      <c r="L46" s="1"/>
      <c r="M46" s="1"/>
    </row>
    <row r="47" spans="1:13" s="19" customFormat="1" ht="24" customHeight="1" x14ac:dyDescent="0.25">
      <c r="A47" s="96"/>
      <c r="B47" s="99"/>
      <c r="C47" s="9" t="s">
        <v>9</v>
      </c>
      <c r="D47" s="10" t="s">
        <v>68</v>
      </c>
      <c r="E47" s="102"/>
      <c r="F47" s="108"/>
      <c r="G47" s="4"/>
      <c r="H47" s="105"/>
      <c r="I47" s="5"/>
      <c r="J47" s="46"/>
      <c r="K47" s="1"/>
      <c r="L47" s="1"/>
      <c r="M47" s="1"/>
    </row>
    <row r="48" spans="1:13" s="19" customFormat="1" ht="20.25" customHeight="1" thickBot="1" x14ac:dyDescent="0.3">
      <c r="A48" s="97"/>
      <c r="B48" s="100"/>
      <c r="C48" s="14" t="s">
        <v>6</v>
      </c>
      <c r="D48" s="12" t="s">
        <v>44</v>
      </c>
      <c r="E48" s="102"/>
      <c r="F48" s="109"/>
      <c r="G48" s="15"/>
      <c r="H48" s="106"/>
      <c r="I48" s="13"/>
      <c r="J48" s="47"/>
      <c r="K48" s="1"/>
      <c r="L48" s="1"/>
      <c r="M48" s="1"/>
    </row>
    <row r="49" spans="1:13" s="34" customFormat="1" ht="15.75" customHeight="1" thickTop="1" x14ac:dyDescent="0.25">
      <c r="A49" s="95">
        <v>5</v>
      </c>
      <c r="B49" s="98" t="s">
        <v>81</v>
      </c>
      <c r="C49" s="38" t="s">
        <v>137</v>
      </c>
      <c r="D49" s="65">
        <v>3150</v>
      </c>
      <c r="E49" s="111" t="s">
        <v>157</v>
      </c>
      <c r="F49" s="58">
        <v>1</v>
      </c>
      <c r="G49" s="57"/>
      <c r="H49" s="104"/>
      <c r="I49" s="42">
        <v>0</v>
      </c>
      <c r="J49" s="45">
        <f>F49*I49</f>
        <v>0</v>
      </c>
      <c r="K49" s="8"/>
      <c r="L49" s="1"/>
      <c r="M49" s="1"/>
    </row>
    <row r="50" spans="1:13" s="34" customFormat="1" ht="63.75" customHeight="1" x14ac:dyDescent="0.25">
      <c r="A50" s="96"/>
      <c r="B50" s="99"/>
      <c r="C50" s="9" t="s">
        <v>82</v>
      </c>
      <c r="D50" s="10" t="s">
        <v>200</v>
      </c>
      <c r="E50" s="102"/>
      <c r="F50" s="107"/>
      <c r="G50" s="6"/>
      <c r="H50" s="105"/>
      <c r="I50" s="5"/>
      <c r="J50" s="46"/>
      <c r="K50" s="8"/>
      <c r="L50" s="1"/>
      <c r="M50" s="1"/>
    </row>
    <row r="51" spans="1:13" s="34" customFormat="1" ht="15.75" customHeight="1" x14ac:dyDescent="0.25">
      <c r="A51" s="96"/>
      <c r="B51" s="99"/>
      <c r="C51" s="9" t="s">
        <v>83</v>
      </c>
      <c r="D51" s="10" t="s">
        <v>84</v>
      </c>
      <c r="E51" s="102"/>
      <c r="F51" s="108"/>
      <c r="G51" s="4"/>
      <c r="H51" s="105"/>
      <c r="I51" s="5"/>
      <c r="J51" s="46"/>
      <c r="K51" s="1"/>
      <c r="L51" s="1"/>
      <c r="M51" s="1"/>
    </row>
    <row r="52" spans="1:13" s="34" customFormat="1" ht="33.75" customHeight="1" x14ac:dyDescent="0.25">
      <c r="A52" s="96"/>
      <c r="B52" s="99"/>
      <c r="C52" s="9" t="s">
        <v>85</v>
      </c>
      <c r="D52" s="10" t="s">
        <v>86</v>
      </c>
      <c r="E52" s="102"/>
      <c r="F52" s="108"/>
      <c r="G52" s="6"/>
      <c r="H52" s="105"/>
      <c r="I52" s="5"/>
      <c r="J52" s="46"/>
      <c r="K52" s="8"/>
      <c r="L52" s="1"/>
      <c r="M52" s="1"/>
    </row>
    <row r="53" spans="1:13" s="34" customFormat="1" x14ac:dyDescent="0.25">
      <c r="A53" s="96"/>
      <c r="B53" s="99"/>
      <c r="C53" s="9" t="s">
        <v>10</v>
      </c>
      <c r="D53" s="10" t="s">
        <v>146</v>
      </c>
      <c r="E53" s="102"/>
      <c r="F53" s="108"/>
      <c r="G53" s="4"/>
      <c r="H53" s="105"/>
      <c r="I53" s="5"/>
      <c r="J53" s="46"/>
      <c r="K53" s="1"/>
      <c r="L53" s="1"/>
      <c r="M53" s="1"/>
    </row>
    <row r="54" spans="1:13" s="34" customFormat="1" ht="19.5" customHeight="1" x14ac:dyDescent="0.25">
      <c r="A54" s="96"/>
      <c r="B54" s="99"/>
      <c r="C54" s="9" t="s">
        <v>57</v>
      </c>
      <c r="D54" s="10" t="s">
        <v>87</v>
      </c>
      <c r="E54" s="102"/>
      <c r="F54" s="108"/>
      <c r="G54" s="4"/>
      <c r="H54" s="105"/>
      <c r="I54" s="5"/>
      <c r="J54" s="46"/>
      <c r="K54" s="1"/>
      <c r="L54" s="1"/>
      <c r="M54" s="1"/>
    </row>
    <row r="55" spans="1:13" s="34" customFormat="1" ht="20.25" customHeight="1" thickBot="1" x14ac:dyDescent="0.3">
      <c r="A55" s="96"/>
      <c r="B55" s="99"/>
      <c r="C55" s="14" t="s">
        <v>6</v>
      </c>
      <c r="D55" s="12" t="s">
        <v>91</v>
      </c>
      <c r="E55" s="102"/>
      <c r="F55" s="108"/>
      <c r="G55" s="15"/>
      <c r="H55" s="105"/>
      <c r="I55" s="13"/>
      <c r="J55" s="47"/>
      <c r="K55" s="1"/>
      <c r="L55" s="1"/>
      <c r="M55" s="1"/>
    </row>
    <row r="56" spans="1:13" s="34" customFormat="1" ht="15.75" customHeight="1" thickTop="1" x14ac:dyDescent="0.25">
      <c r="A56" s="95">
        <v>6</v>
      </c>
      <c r="B56" s="98" t="s">
        <v>81</v>
      </c>
      <c r="C56" s="38" t="s">
        <v>137</v>
      </c>
      <c r="D56" s="65">
        <v>4125</v>
      </c>
      <c r="E56" s="102"/>
      <c r="F56" s="58">
        <v>2</v>
      </c>
      <c r="G56" s="57"/>
      <c r="H56" s="104"/>
      <c r="I56" s="42">
        <v>0</v>
      </c>
      <c r="J56" s="45">
        <f>F56*I56</f>
        <v>0</v>
      </c>
      <c r="K56" s="8"/>
      <c r="L56" s="1"/>
      <c r="M56" s="1"/>
    </row>
    <row r="57" spans="1:13" s="34" customFormat="1" ht="48.75" customHeight="1" x14ac:dyDescent="0.25">
      <c r="A57" s="96"/>
      <c r="B57" s="99"/>
      <c r="C57" s="9" t="s">
        <v>82</v>
      </c>
      <c r="D57" s="10" t="s">
        <v>201</v>
      </c>
      <c r="E57" s="102"/>
      <c r="F57" s="107"/>
      <c r="G57" s="6"/>
      <c r="H57" s="105"/>
      <c r="I57" s="5"/>
      <c r="J57" s="46"/>
      <c r="K57" s="8"/>
      <c r="L57" s="1"/>
      <c r="M57" s="1"/>
    </row>
    <row r="58" spans="1:13" s="34" customFormat="1" ht="15.75" customHeight="1" x14ac:dyDescent="0.25">
      <c r="A58" s="96"/>
      <c r="B58" s="99"/>
      <c r="C58" s="9" t="s">
        <v>83</v>
      </c>
      <c r="D58" s="10" t="s">
        <v>88</v>
      </c>
      <c r="E58" s="102"/>
      <c r="F58" s="108"/>
      <c r="G58" s="4"/>
      <c r="H58" s="105"/>
      <c r="I58" s="5"/>
      <c r="J58" s="46"/>
      <c r="K58" s="1"/>
      <c r="L58" s="1"/>
      <c r="M58" s="1"/>
    </row>
    <row r="59" spans="1:13" s="34" customFormat="1" ht="18.75" customHeight="1" x14ac:dyDescent="0.25">
      <c r="A59" s="96"/>
      <c r="B59" s="99"/>
      <c r="C59" s="9" t="s">
        <v>85</v>
      </c>
      <c r="D59" s="10" t="s">
        <v>89</v>
      </c>
      <c r="E59" s="102"/>
      <c r="F59" s="108"/>
      <c r="G59" s="6"/>
      <c r="H59" s="105"/>
      <c r="I59" s="5"/>
      <c r="J59" s="46"/>
      <c r="K59" s="8"/>
      <c r="L59" s="1"/>
      <c r="M59" s="1"/>
    </row>
    <row r="60" spans="1:13" s="34" customFormat="1" ht="16.5" customHeight="1" x14ac:dyDescent="0.25">
      <c r="A60" s="96"/>
      <c r="B60" s="99"/>
      <c r="C60" s="9" t="s">
        <v>10</v>
      </c>
      <c r="D60" s="10" t="s">
        <v>90</v>
      </c>
      <c r="E60" s="102"/>
      <c r="F60" s="108"/>
      <c r="G60" s="4"/>
      <c r="H60" s="105"/>
      <c r="I60" s="5"/>
      <c r="J60" s="46"/>
      <c r="K60" s="1"/>
      <c r="L60" s="1"/>
      <c r="M60" s="1"/>
    </row>
    <row r="61" spans="1:13" s="34" customFormat="1" ht="20.25" customHeight="1" thickBot="1" x14ac:dyDescent="0.3">
      <c r="A61" s="97"/>
      <c r="B61" s="100"/>
      <c r="C61" s="14" t="s">
        <v>6</v>
      </c>
      <c r="D61" s="12" t="s">
        <v>91</v>
      </c>
      <c r="E61" s="102"/>
      <c r="F61" s="109"/>
      <c r="G61" s="15"/>
      <c r="H61" s="106"/>
      <c r="I61" s="13"/>
      <c r="J61" s="47"/>
      <c r="K61" s="1"/>
      <c r="L61" s="1"/>
      <c r="M61" s="1"/>
    </row>
    <row r="62" spans="1:13" s="34" customFormat="1" ht="15.75" customHeight="1" thickTop="1" x14ac:dyDescent="0.25">
      <c r="A62" s="95">
        <v>7</v>
      </c>
      <c r="B62" s="98" t="s">
        <v>59</v>
      </c>
      <c r="C62" s="38" t="s">
        <v>137</v>
      </c>
      <c r="D62" s="65">
        <v>29500</v>
      </c>
      <c r="E62" s="102"/>
      <c r="F62" s="58">
        <v>1</v>
      </c>
      <c r="G62" s="57"/>
      <c r="H62" s="104"/>
      <c r="I62" s="42">
        <v>0</v>
      </c>
      <c r="J62" s="45">
        <f>F62*I62</f>
        <v>0</v>
      </c>
      <c r="K62" s="8"/>
      <c r="L62" s="1"/>
      <c r="M62" s="1"/>
    </row>
    <row r="63" spans="1:13" s="34" customFormat="1" ht="47.25" customHeight="1" x14ac:dyDescent="0.25">
      <c r="A63" s="96"/>
      <c r="B63" s="99"/>
      <c r="C63" s="9" t="s">
        <v>60</v>
      </c>
      <c r="D63" s="10" t="s">
        <v>202</v>
      </c>
      <c r="E63" s="102"/>
      <c r="F63" s="107"/>
      <c r="G63" s="6"/>
      <c r="H63" s="105"/>
      <c r="I63" s="5"/>
      <c r="J63" s="46"/>
      <c r="K63" s="8"/>
      <c r="L63" s="1"/>
      <c r="M63" s="1"/>
    </row>
    <row r="64" spans="1:13" s="34" customFormat="1" ht="33.75" customHeight="1" x14ac:dyDescent="0.25">
      <c r="A64" s="96"/>
      <c r="B64" s="99"/>
      <c r="C64" s="23" t="s">
        <v>12</v>
      </c>
      <c r="D64" s="24" t="s">
        <v>92</v>
      </c>
      <c r="E64" s="102"/>
      <c r="F64" s="108"/>
      <c r="G64" s="4"/>
      <c r="H64" s="105"/>
      <c r="I64" s="5"/>
      <c r="J64" s="46"/>
      <c r="K64" s="8"/>
      <c r="L64" s="1"/>
      <c r="M64" s="1"/>
    </row>
    <row r="65" spans="1:13" s="34" customFormat="1" ht="35.25" customHeight="1" x14ac:dyDescent="0.25">
      <c r="A65" s="96"/>
      <c r="B65" s="99"/>
      <c r="C65" s="23" t="s">
        <v>14</v>
      </c>
      <c r="D65" s="24" t="s">
        <v>93</v>
      </c>
      <c r="E65" s="102"/>
      <c r="F65" s="108"/>
      <c r="G65" s="4"/>
      <c r="H65" s="105"/>
      <c r="I65" s="5"/>
      <c r="J65" s="46"/>
      <c r="K65" s="8"/>
      <c r="L65" s="1"/>
      <c r="M65" s="1"/>
    </row>
    <row r="66" spans="1:13" s="34" customFormat="1" ht="15.75" customHeight="1" x14ac:dyDescent="0.25">
      <c r="A66" s="96"/>
      <c r="B66" s="99"/>
      <c r="C66" s="9" t="s">
        <v>94</v>
      </c>
      <c r="D66" s="10" t="s">
        <v>95</v>
      </c>
      <c r="E66" s="102"/>
      <c r="F66" s="108"/>
      <c r="G66" s="4"/>
      <c r="H66" s="105"/>
      <c r="I66" s="5"/>
      <c r="J66" s="46"/>
      <c r="K66" s="1"/>
      <c r="L66" s="1"/>
      <c r="M66" s="1"/>
    </row>
    <row r="67" spans="1:13" s="34" customFormat="1" ht="18.75" customHeight="1" x14ac:dyDescent="0.25">
      <c r="A67" s="96"/>
      <c r="B67" s="99"/>
      <c r="C67" s="9" t="s">
        <v>13</v>
      </c>
      <c r="D67" s="10" t="s">
        <v>96</v>
      </c>
      <c r="E67" s="102"/>
      <c r="F67" s="108"/>
      <c r="G67" s="6"/>
      <c r="H67" s="105"/>
      <c r="I67" s="5"/>
      <c r="J67" s="46"/>
      <c r="K67" s="8"/>
      <c r="L67" s="1"/>
      <c r="M67" s="1"/>
    </row>
    <row r="68" spans="1:13" s="34" customFormat="1" ht="33.75" customHeight="1" x14ac:dyDescent="0.25">
      <c r="A68" s="96"/>
      <c r="B68" s="99"/>
      <c r="C68" s="9" t="s">
        <v>48</v>
      </c>
      <c r="D68" s="10" t="s">
        <v>97</v>
      </c>
      <c r="E68" s="102"/>
      <c r="F68" s="108"/>
      <c r="G68" s="4"/>
      <c r="H68" s="105"/>
      <c r="I68" s="5"/>
      <c r="J68" s="46"/>
      <c r="K68" s="1"/>
      <c r="L68" s="1"/>
      <c r="M68" s="1"/>
    </row>
    <row r="69" spans="1:13" s="34" customFormat="1" ht="35.25" customHeight="1" x14ac:dyDescent="0.25">
      <c r="A69" s="96"/>
      <c r="B69" s="99"/>
      <c r="C69" s="9" t="s">
        <v>50</v>
      </c>
      <c r="D69" s="10" t="s">
        <v>147</v>
      </c>
      <c r="E69" s="102"/>
      <c r="F69" s="108"/>
      <c r="G69" s="4"/>
      <c r="H69" s="105"/>
      <c r="I69" s="5"/>
      <c r="J69" s="46"/>
      <c r="K69" s="1"/>
      <c r="L69" s="1"/>
      <c r="M69" s="1"/>
    </row>
    <row r="70" spans="1:13" s="34" customFormat="1" ht="18.75" customHeight="1" x14ac:dyDescent="0.25">
      <c r="A70" s="96"/>
      <c r="B70" s="99"/>
      <c r="C70" s="9" t="s">
        <v>98</v>
      </c>
      <c r="D70" s="10" t="s">
        <v>99</v>
      </c>
      <c r="E70" s="102"/>
      <c r="F70" s="108"/>
      <c r="G70" s="6"/>
      <c r="H70" s="105"/>
      <c r="I70" s="5"/>
      <c r="J70" s="46"/>
      <c r="K70" s="8"/>
      <c r="L70" s="1"/>
      <c r="M70" s="1"/>
    </row>
    <row r="71" spans="1:13" s="34" customFormat="1" ht="47.25" customHeight="1" x14ac:dyDescent="0.25">
      <c r="A71" s="96"/>
      <c r="B71" s="99"/>
      <c r="C71" s="9" t="s">
        <v>42</v>
      </c>
      <c r="D71" s="10" t="s">
        <v>100</v>
      </c>
      <c r="E71" s="102"/>
      <c r="F71" s="108"/>
      <c r="G71" s="6"/>
      <c r="H71" s="105"/>
      <c r="I71" s="5"/>
      <c r="J71" s="46"/>
      <c r="K71" s="8"/>
      <c r="L71" s="1"/>
      <c r="M71" s="1"/>
    </row>
    <row r="72" spans="1:13" s="34" customFormat="1" ht="16.5" customHeight="1" x14ac:dyDescent="0.25">
      <c r="A72" s="96"/>
      <c r="B72" s="99"/>
      <c r="C72" s="9" t="s">
        <v>9</v>
      </c>
      <c r="D72" s="10" t="s">
        <v>101</v>
      </c>
      <c r="E72" s="102"/>
      <c r="F72" s="108"/>
      <c r="G72" s="4"/>
      <c r="H72" s="105"/>
      <c r="I72" s="5"/>
      <c r="J72" s="46"/>
      <c r="K72" s="1"/>
      <c r="L72" s="1"/>
      <c r="M72" s="1"/>
    </row>
    <row r="73" spans="1:13" s="34" customFormat="1" ht="18.75" customHeight="1" x14ac:dyDescent="0.25">
      <c r="A73" s="96"/>
      <c r="B73" s="99"/>
      <c r="C73" s="9" t="s">
        <v>57</v>
      </c>
      <c r="D73" s="10" t="s">
        <v>148</v>
      </c>
      <c r="E73" s="102"/>
      <c r="F73" s="108"/>
      <c r="G73" s="6"/>
      <c r="H73" s="105"/>
      <c r="I73" s="5"/>
      <c r="J73" s="46"/>
      <c r="K73" s="8"/>
      <c r="L73" s="1"/>
      <c r="M73" s="1"/>
    </row>
    <row r="74" spans="1:13" s="34" customFormat="1" ht="20.25" customHeight="1" thickBot="1" x14ac:dyDescent="0.3">
      <c r="A74" s="97"/>
      <c r="B74" s="100"/>
      <c r="C74" s="14" t="s">
        <v>6</v>
      </c>
      <c r="D74" s="12" t="s">
        <v>44</v>
      </c>
      <c r="E74" s="102"/>
      <c r="F74" s="109"/>
      <c r="G74" s="15"/>
      <c r="H74" s="106"/>
      <c r="I74" s="13"/>
      <c r="J74" s="47"/>
      <c r="K74" s="1"/>
      <c r="L74" s="1"/>
      <c r="M74" s="1"/>
    </row>
    <row r="75" spans="1:13" s="34" customFormat="1" ht="15.75" customHeight="1" thickTop="1" x14ac:dyDescent="0.25">
      <c r="A75" s="95">
        <v>8</v>
      </c>
      <c r="B75" s="98" t="s">
        <v>102</v>
      </c>
      <c r="C75" s="38" t="s">
        <v>137</v>
      </c>
      <c r="D75" s="65">
        <v>405</v>
      </c>
      <c r="E75" s="102"/>
      <c r="F75" s="58">
        <v>1</v>
      </c>
      <c r="G75" s="57"/>
      <c r="H75" s="104"/>
      <c r="I75" s="42">
        <v>0</v>
      </c>
      <c r="J75" s="45">
        <f>F75*I75</f>
        <v>0</v>
      </c>
      <c r="K75" s="8"/>
      <c r="L75" s="1"/>
      <c r="M75" s="1"/>
    </row>
    <row r="76" spans="1:13" s="34" customFormat="1" ht="18.75" customHeight="1" x14ac:dyDescent="0.25">
      <c r="A76" s="96"/>
      <c r="B76" s="99"/>
      <c r="C76" s="9" t="s">
        <v>103</v>
      </c>
      <c r="D76" s="10" t="s">
        <v>104</v>
      </c>
      <c r="E76" s="102"/>
      <c r="F76" s="107"/>
      <c r="G76" s="6"/>
      <c r="H76" s="105"/>
      <c r="I76" s="5"/>
      <c r="J76" s="46"/>
      <c r="K76" s="8"/>
      <c r="L76" s="1"/>
      <c r="M76" s="1"/>
    </row>
    <row r="77" spans="1:13" s="34" customFormat="1" ht="15.75" customHeight="1" x14ac:dyDescent="0.25">
      <c r="A77" s="96"/>
      <c r="B77" s="99"/>
      <c r="C77" s="9" t="s">
        <v>105</v>
      </c>
      <c r="D77" s="10" t="s">
        <v>106</v>
      </c>
      <c r="E77" s="102"/>
      <c r="F77" s="108"/>
      <c r="G77" s="4"/>
      <c r="H77" s="105"/>
      <c r="I77" s="5"/>
      <c r="J77" s="46"/>
      <c r="K77" s="1"/>
      <c r="L77" s="1"/>
      <c r="M77" s="1"/>
    </row>
    <row r="78" spans="1:13" s="34" customFormat="1" ht="18.75" customHeight="1" x14ac:dyDescent="0.25">
      <c r="A78" s="96"/>
      <c r="B78" s="99"/>
      <c r="C78" s="9" t="s">
        <v>107</v>
      </c>
      <c r="D78" s="10" t="s">
        <v>108</v>
      </c>
      <c r="E78" s="102"/>
      <c r="F78" s="108"/>
      <c r="G78" s="6"/>
      <c r="H78" s="105"/>
      <c r="I78" s="5"/>
      <c r="J78" s="46"/>
      <c r="K78" s="8"/>
      <c r="L78" s="1"/>
      <c r="M78" s="1"/>
    </row>
    <row r="79" spans="1:13" s="34" customFormat="1" ht="16.5" customHeight="1" x14ac:dyDescent="0.25">
      <c r="A79" s="96"/>
      <c r="B79" s="99"/>
      <c r="C79" s="9" t="s">
        <v>109</v>
      </c>
      <c r="D79" s="10" t="s">
        <v>110</v>
      </c>
      <c r="E79" s="102"/>
      <c r="F79" s="108"/>
      <c r="G79" s="4"/>
      <c r="H79" s="105"/>
      <c r="I79" s="5"/>
      <c r="J79" s="46"/>
      <c r="K79" s="1"/>
      <c r="L79" s="1"/>
      <c r="M79" s="1"/>
    </row>
    <row r="80" spans="1:13" s="34" customFormat="1" ht="20.25" customHeight="1" x14ac:dyDescent="0.25">
      <c r="A80" s="96"/>
      <c r="B80" s="99"/>
      <c r="C80" s="9" t="s">
        <v>111</v>
      </c>
      <c r="D80" s="10" t="s">
        <v>112</v>
      </c>
      <c r="E80" s="102"/>
      <c r="F80" s="108"/>
      <c r="G80" s="4"/>
      <c r="H80" s="105"/>
      <c r="I80" s="5"/>
      <c r="J80" s="46"/>
      <c r="K80" s="1"/>
      <c r="L80" s="1"/>
      <c r="M80" s="1"/>
    </row>
    <row r="81" spans="1:13" s="34" customFormat="1" ht="18.75" customHeight="1" x14ac:dyDescent="0.25">
      <c r="A81" s="96"/>
      <c r="B81" s="99"/>
      <c r="C81" s="9" t="s">
        <v>113</v>
      </c>
      <c r="D81" s="10" t="s">
        <v>114</v>
      </c>
      <c r="E81" s="102"/>
      <c r="F81" s="108"/>
      <c r="G81" s="6"/>
      <c r="H81" s="105"/>
      <c r="I81" s="5"/>
      <c r="J81" s="46"/>
      <c r="K81" s="8"/>
      <c r="L81" s="1"/>
      <c r="M81" s="1"/>
    </row>
    <row r="82" spans="1:13" s="34" customFormat="1" ht="16.5" customHeight="1" x14ac:dyDescent="0.25">
      <c r="A82" s="96"/>
      <c r="B82" s="99"/>
      <c r="C82" s="9" t="s">
        <v>19</v>
      </c>
      <c r="D82" s="10" t="s">
        <v>115</v>
      </c>
      <c r="E82" s="102"/>
      <c r="F82" s="108"/>
      <c r="G82" s="4"/>
      <c r="H82" s="105"/>
      <c r="I82" s="5"/>
      <c r="J82" s="46"/>
      <c r="K82" s="1"/>
      <c r="L82" s="1"/>
      <c r="M82" s="1"/>
    </row>
    <row r="83" spans="1:13" s="34" customFormat="1" ht="20.25" customHeight="1" thickBot="1" x14ac:dyDescent="0.3">
      <c r="A83" s="97"/>
      <c r="B83" s="100"/>
      <c r="C83" s="14" t="s">
        <v>6</v>
      </c>
      <c r="D83" s="12" t="s">
        <v>91</v>
      </c>
      <c r="E83" s="102"/>
      <c r="F83" s="109"/>
      <c r="G83" s="15"/>
      <c r="H83" s="106"/>
      <c r="I83" s="13"/>
      <c r="J83" s="47"/>
      <c r="K83" s="1"/>
      <c r="L83" s="1"/>
      <c r="M83" s="1"/>
    </row>
    <row r="84" spans="1:13" s="34" customFormat="1" ht="15.75" customHeight="1" thickTop="1" x14ac:dyDescent="0.25">
      <c r="A84" s="95">
        <v>9</v>
      </c>
      <c r="B84" s="98" t="s">
        <v>116</v>
      </c>
      <c r="C84" s="38" t="s">
        <v>137</v>
      </c>
      <c r="D84" s="65">
        <v>500</v>
      </c>
      <c r="E84" s="102"/>
      <c r="F84" s="58">
        <v>4</v>
      </c>
      <c r="G84" s="57"/>
      <c r="H84" s="104"/>
      <c r="I84" s="42">
        <v>0</v>
      </c>
      <c r="J84" s="45">
        <f>F84*I84</f>
        <v>0</v>
      </c>
      <c r="K84" s="8"/>
      <c r="L84" s="1"/>
      <c r="M84" s="1"/>
    </row>
    <row r="85" spans="1:13" s="34" customFormat="1" ht="18.75" customHeight="1" x14ac:dyDescent="0.25">
      <c r="A85" s="96"/>
      <c r="B85" s="99"/>
      <c r="C85" s="9" t="s">
        <v>117</v>
      </c>
      <c r="D85" s="10" t="s">
        <v>118</v>
      </c>
      <c r="E85" s="102"/>
      <c r="F85" s="107"/>
      <c r="G85" s="6"/>
      <c r="H85" s="105"/>
      <c r="I85" s="5"/>
      <c r="J85" s="46"/>
      <c r="K85" s="8"/>
      <c r="L85" s="1"/>
      <c r="M85" s="1"/>
    </row>
    <row r="86" spans="1:13" s="34" customFormat="1" ht="15.75" customHeight="1" x14ac:dyDescent="0.25">
      <c r="A86" s="96"/>
      <c r="B86" s="99"/>
      <c r="C86" s="9" t="s">
        <v>98</v>
      </c>
      <c r="D86" s="10" t="s">
        <v>119</v>
      </c>
      <c r="E86" s="102"/>
      <c r="F86" s="108"/>
      <c r="G86" s="4"/>
      <c r="H86" s="105"/>
      <c r="I86" s="5"/>
      <c r="J86" s="46"/>
      <c r="K86" s="1"/>
      <c r="L86" s="1"/>
      <c r="M86" s="1"/>
    </row>
    <row r="87" spans="1:13" s="34" customFormat="1" ht="18.75" customHeight="1" x14ac:dyDescent="0.25">
      <c r="A87" s="96"/>
      <c r="B87" s="99"/>
      <c r="C87" s="9" t="s">
        <v>120</v>
      </c>
      <c r="D87" s="10" t="s">
        <v>121</v>
      </c>
      <c r="E87" s="102"/>
      <c r="F87" s="108"/>
      <c r="G87" s="6"/>
      <c r="H87" s="105"/>
      <c r="I87" s="5"/>
      <c r="J87" s="46"/>
      <c r="K87" s="8"/>
      <c r="L87" s="1"/>
      <c r="M87" s="1"/>
    </row>
    <row r="88" spans="1:13" s="34" customFormat="1" ht="16.5" customHeight="1" x14ac:dyDescent="0.25">
      <c r="A88" s="96"/>
      <c r="B88" s="99"/>
      <c r="C88" s="9" t="s">
        <v>32</v>
      </c>
      <c r="D88" s="10" t="s">
        <v>122</v>
      </c>
      <c r="E88" s="102"/>
      <c r="F88" s="108"/>
      <c r="G88" s="4"/>
      <c r="H88" s="105"/>
      <c r="I88" s="5"/>
      <c r="J88" s="46"/>
      <c r="K88" s="1"/>
      <c r="L88" s="1"/>
      <c r="M88" s="1"/>
    </row>
    <row r="89" spans="1:13" s="34" customFormat="1" ht="19.5" customHeight="1" x14ac:dyDescent="0.25">
      <c r="A89" s="96"/>
      <c r="B89" s="99"/>
      <c r="C89" s="9" t="s">
        <v>123</v>
      </c>
      <c r="D89" s="10" t="s">
        <v>124</v>
      </c>
      <c r="E89" s="102"/>
      <c r="F89" s="108"/>
      <c r="G89" s="4"/>
      <c r="H89" s="105"/>
      <c r="I89" s="5"/>
      <c r="J89" s="46"/>
      <c r="K89" s="1"/>
      <c r="L89" s="1"/>
      <c r="M89" s="1"/>
    </row>
    <row r="90" spans="1:13" s="34" customFormat="1" ht="18.75" customHeight="1" x14ac:dyDescent="0.25">
      <c r="A90" s="96"/>
      <c r="B90" s="99"/>
      <c r="C90" s="9" t="s">
        <v>125</v>
      </c>
      <c r="D90" s="10" t="s">
        <v>126</v>
      </c>
      <c r="E90" s="102"/>
      <c r="F90" s="108"/>
      <c r="G90" s="6"/>
      <c r="H90" s="105"/>
      <c r="I90" s="5"/>
      <c r="J90" s="46"/>
      <c r="K90" s="8"/>
      <c r="L90" s="1"/>
      <c r="M90" s="1"/>
    </row>
    <row r="91" spans="1:13" s="34" customFormat="1" ht="20.25" customHeight="1" thickBot="1" x14ac:dyDescent="0.3">
      <c r="A91" s="97"/>
      <c r="B91" s="100"/>
      <c r="C91" s="14" t="s">
        <v>6</v>
      </c>
      <c r="D91" s="12" t="s">
        <v>91</v>
      </c>
      <c r="E91" s="102"/>
      <c r="F91" s="109"/>
      <c r="G91" s="15"/>
      <c r="H91" s="106"/>
      <c r="I91" s="13"/>
      <c r="J91" s="47"/>
      <c r="K91" s="1"/>
      <c r="L91" s="1"/>
      <c r="M91" s="1"/>
    </row>
    <row r="92" spans="1:13" s="34" customFormat="1" ht="15.75" customHeight="1" thickTop="1" x14ac:dyDescent="0.25">
      <c r="A92" s="95">
        <v>10</v>
      </c>
      <c r="B92" s="98" t="s">
        <v>127</v>
      </c>
      <c r="C92" s="38" t="s">
        <v>137</v>
      </c>
      <c r="D92" s="65">
        <v>605</v>
      </c>
      <c r="E92" s="102"/>
      <c r="F92" s="58">
        <v>1</v>
      </c>
      <c r="G92" s="57"/>
      <c r="H92" s="104"/>
      <c r="I92" s="42">
        <v>0</v>
      </c>
      <c r="J92" s="45">
        <f>F92*I92</f>
        <v>0</v>
      </c>
      <c r="K92" s="8"/>
      <c r="L92" s="1"/>
      <c r="M92" s="1"/>
    </row>
    <row r="93" spans="1:13" s="34" customFormat="1" ht="18.75" customHeight="1" x14ac:dyDescent="0.25">
      <c r="A93" s="96"/>
      <c r="B93" s="99"/>
      <c r="C93" s="9" t="s">
        <v>117</v>
      </c>
      <c r="D93" s="10" t="s">
        <v>118</v>
      </c>
      <c r="E93" s="102"/>
      <c r="F93" s="107"/>
      <c r="G93" s="6"/>
      <c r="H93" s="105"/>
      <c r="I93" s="5"/>
      <c r="J93" s="46"/>
      <c r="K93" s="8"/>
      <c r="L93" s="1"/>
      <c r="M93" s="1"/>
    </row>
    <row r="94" spans="1:13" s="34" customFormat="1" ht="18.75" customHeight="1" x14ac:dyDescent="0.25">
      <c r="A94" s="96"/>
      <c r="B94" s="99"/>
      <c r="C94" s="9" t="s">
        <v>128</v>
      </c>
      <c r="D94" s="10" t="s">
        <v>150</v>
      </c>
      <c r="E94" s="102"/>
      <c r="F94" s="108"/>
      <c r="G94" s="6"/>
      <c r="H94" s="105"/>
      <c r="I94" s="5"/>
      <c r="J94" s="46"/>
      <c r="K94" s="8"/>
      <c r="L94" s="1"/>
      <c r="M94" s="1"/>
    </row>
    <row r="95" spans="1:13" s="34" customFormat="1" ht="34.5" customHeight="1" x14ac:dyDescent="0.25">
      <c r="A95" s="96"/>
      <c r="B95" s="99"/>
      <c r="C95" s="9" t="s">
        <v>129</v>
      </c>
      <c r="D95" s="10" t="s">
        <v>130</v>
      </c>
      <c r="E95" s="102"/>
      <c r="F95" s="108"/>
      <c r="G95" s="4"/>
      <c r="H95" s="105"/>
      <c r="I95" s="5"/>
      <c r="J95" s="46"/>
      <c r="K95" s="1"/>
      <c r="L95" s="1"/>
      <c r="M95" s="1"/>
    </row>
    <row r="96" spans="1:13" s="34" customFormat="1" ht="18.75" customHeight="1" x14ac:dyDescent="0.25">
      <c r="A96" s="96"/>
      <c r="B96" s="99"/>
      <c r="C96" s="9" t="s">
        <v>9</v>
      </c>
      <c r="D96" s="10" t="s">
        <v>149</v>
      </c>
      <c r="E96" s="102"/>
      <c r="F96" s="108"/>
      <c r="G96" s="6"/>
      <c r="H96" s="105"/>
      <c r="I96" s="5"/>
      <c r="J96" s="46"/>
      <c r="K96" s="8"/>
      <c r="L96" s="1"/>
      <c r="M96" s="1"/>
    </row>
    <row r="97" spans="1:13" s="34" customFormat="1" ht="20.25" customHeight="1" thickBot="1" x14ac:dyDescent="0.3">
      <c r="A97" s="97"/>
      <c r="B97" s="100"/>
      <c r="C97" s="14" t="s">
        <v>6</v>
      </c>
      <c r="D97" s="12" t="s">
        <v>91</v>
      </c>
      <c r="E97" s="103"/>
      <c r="F97" s="109"/>
      <c r="G97" s="15"/>
      <c r="H97" s="106"/>
      <c r="I97" s="13"/>
      <c r="J97" s="47"/>
      <c r="K97" s="1"/>
      <c r="L97" s="1"/>
      <c r="M97" s="1"/>
    </row>
    <row r="98" spans="1:13" s="20" customFormat="1" ht="15.75" customHeight="1" thickTop="1" x14ac:dyDescent="0.25">
      <c r="A98" s="76">
        <v>11</v>
      </c>
      <c r="B98" s="78" t="s">
        <v>20</v>
      </c>
      <c r="C98" s="39" t="s">
        <v>137</v>
      </c>
      <c r="D98" s="60">
        <v>880</v>
      </c>
      <c r="E98" s="90" t="s">
        <v>158</v>
      </c>
      <c r="F98" s="61">
        <v>1</v>
      </c>
      <c r="G98" s="57"/>
      <c r="H98" s="28"/>
      <c r="I98" s="63">
        <v>0</v>
      </c>
      <c r="J98" s="67">
        <f>F98*I98</f>
        <v>0</v>
      </c>
      <c r="K98" s="29"/>
    </row>
    <row r="99" spans="1:13" s="20" customFormat="1" ht="51.75" customHeight="1" thickBot="1" x14ac:dyDescent="0.3">
      <c r="A99" s="77"/>
      <c r="B99" s="79"/>
      <c r="C99" s="25" t="s">
        <v>69</v>
      </c>
      <c r="D99" s="30" t="s">
        <v>70</v>
      </c>
      <c r="E99" s="81"/>
      <c r="F99" s="31"/>
      <c r="G99" s="26"/>
      <c r="H99" s="32"/>
      <c r="I99" s="27"/>
      <c r="J99" s="48"/>
    </row>
    <row r="100" spans="1:13" s="33" customFormat="1" ht="15.75" customHeight="1" thickTop="1" x14ac:dyDescent="0.25">
      <c r="A100" s="76">
        <v>12</v>
      </c>
      <c r="B100" s="78" t="s">
        <v>20</v>
      </c>
      <c r="C100" s="39" t="s">
        <v>137</v>
      </c>
      <c r="D100" s="60">
        <v>1300</v>
      </c>
      <c r="E100" s="81"/>
      <c r="F100" s="61">
        <v>1</v>
      </c>
      <c r="G100" s="57"/>
      <c r="H100" s="28"/>
      <c r="I100" s="64">
        <v>0</v>
      </c>
      <c r="J100" s="67">
        <f>F100*I100</f>
        <v>0</v>
      </c>
      <c r="K100" s="29"/>
    </row>
    <row r="101" spans="1:13" s="33" customFormat="1" ht="51.75" customHeight="1" thickBot="1" x14ac:dyDescent="0.3">
      <c r="A101" s="77"/>
      <c r="B101" s="79"/>
      <c r="C101" s="25" t="s">
        <v>69</v>
      </c>
      <c r="D101" s="30" t="s">
        <v>71</v>
      </c>
      <c r="E101" s="81"/>
      <c r="F101" s="31"/>
      <c r="G101" s="26"/>
      <c r="H101" s="32"/>
      <c r="I101" s="27"/>
      <c r="J101" s="48"/>
    </row>
    <row r="102" spans="1:13" s="33" customFormat="1" ht="15.75" customHeight="1" thickTop="1" x14ac:dyDescent="0.25">
      <c r="A102" s="76">
        <v>13</v>
      </c>
      <c r="B102" s="78" t="s">
        <v>20</v>
      </c>
      <c r="C102" s="39" t="s">
        <v>137</v>
      </c>
      <c r="D102" s="60">
        <v>1300</v>
      </c>
      <c r="E102" s="81"/>
      <c r="F102" s="61">
        <v>1</v>
      </c>
      <c r="G102" s="57"/>
      <c r="H102" s="28"/>
      <c r="I102" s="64">
        <v>0</v>
      </c>
      <c r="J102" s="67">
        <f>F102*I102</f>
        <v>0</v>
      </c>
      <c r="K102" s="29"/>
    </row>
    <row r="103" spans="1:13" s="33" customFormat="1" ht="51.75" customHeight="1" thickBot="1" x14ac:dyDescent="0.3">
      <c r="A103" s="77"/>
      <c r="B103" s="79"/>
      <c r="C103" s="25" t="s">
        <v>69</v>
      </c>
      <c r="D103" s="30" t="s">
        <v>72</v>
      </c>
      <c r="E103" s="81"/>
      <c r="F103" s="31"/>
      <c r="G103" s="26"/>
      <c r="H103" s="32"/>
      <c r="I103" s="27"/>
      <c r="J103" s="48"/>
    </row>
    <row r="104" spans="1:13" s="33" customFormat="1" ht="15.75" customHeight="1" thickTop="1" x14ac:dyDescent="0.25">
      <c r="A104" s="76">
        <v>14</v>
      </c>
      <c r="B104" s="78" t="s">
        <v>20</v>
      </c>
      <c r="C104" s="39" t="s">
        <v>137</v>
      </c>
      <c r="D104" s="60">
        <v>1300</v>
      </c>
      <c r="E104" s="81"/>
      <c r="F104" s="61">
        <v>1</v>
      </c>
      <c r="G104" s="57"/>
      <c r="H104" s="28"/>
      <c r="I104" s="64">
        <v>0</v>
      </c>
      <c r="J104" s="67">
        <f>F104*I104</f>
        <v>0</v>
      </c>
      <c r="K104" s="29"/>
    </row>
    <row r="105" spans="1:13" s="33" customFormat="1" ht="51.75" customHeight="1" thickBot="1" x14ac:dyDescent="0.3">
      <c r="A105" s="77"/>
      <c r="B105" s="79"/>
      <c r="C105" s="25" t="s">
        <v>69</v>
      </c>
      <c r="D105" s="30" t="s">
        <v>73</v>
      </c>
      <c r="E105" s="91"/>
      <c r="F105" s="31"/>
      <c r="G105" s="26"/>
      <c r="H105" s="32"/>
      <c r="I105" s="27"/>
      <c r="J105" s="48"/>
    </row>
    <row r="106" spans="1:13" s="33" customFormat="1" ht="15.75" customHeight="1" thickTop="1" x14ac:dyDescent="0.25">
      <c r="A106" s="76">
        <v>15</v>
      </c>
      <c r="B106" s="78" t="s">
        <v>74</v>
      </c>
      <c r="C106" s="39" t="s">
        <v>137</v>
      </c>
      <c r="D106" s="60">
        <v>600</v>
      </c>
      <c r="E106" s="126" t="s">
        <v>159</v>
      </c>
      <c r="F106" s="62">
        <v>1</v>
      </c>
      <c r="G106" s="57"/>
      <c r="H106" s="28"/>
      <c r="I106" s="64">
        <v>0</v>
      </c>
      <c r="J106" s="67">
        <f>F106*I106</f>
        <v>0</v>
      </c>
      <c r="K106" s="29"/>
    </row>
    <row r="107" spans="1:13" s="33" customFormat="1" ht="51.75" customHeight="1" thickBot="1" x14ac:dyDescent="0.3">
      <c r="A107" s="77"/>
      <c r="B107" s="79"/>
      <c r="C107" s="25" t="s">
        <v>75</v>
      </c>
      <c r="D107" s="35" t="s">
        <v>76</v>
      </c>
      <c r="E107" s="127"/>
      <c r="F107" s="37"/>
      <c r="G107" s="26"/>
      <c r="H107" s="32"/>
      <c r="I107" s="27"/>
      <c r="J107" s="48"/>
    </row>
    <row r="108" spans="1:13" s="33" customFormat="1" ht="15.75" customHeight="1" thickTop="1" x14ac:dyDescent="0.25">
      <c r="A108" s="76">
        <v>16</v>
      </c>
      <c r="B108" s="78" t="s">
        <v>20</v>
      </c>
      <c r="C108" s="39" t="s">
        <v>137</v>
      </c>
      <c r="D108" s="60">
        <v>1000</v>
      </c>
      <c r="E108" s="90" t="s">
        <v>160</v>
      </c>
      <c r="F108" s="61">
        <v>4</v>
      </c>
      <c r="G108" s="57"/>
      <c r="H108" s="28"/>
      <c r="I108" s="64">
        <v>0</v>
      </c>
      <c r="J108" s="67">
        <f>F108*I108</f>
        <v>0</v>
      </c>
      <c r="K108" s="29"/>
    </row>
    <row r="109" spans="1:13" s="33" customFormat="1" ht="51.75" customHeight="1" thickBot="1" x14ac:dyDescent="0.3">
      <c r="A109" s="77"/>
      <c r="B109" s="79"/>
      <c r="C109" s="25" t="s">
        <v>77</v>
      </c>
      <c r="D109" s="30" t="s">
        <v>78</v>
      </c>
      <c r="E109" s="81"/>
      <c r="F109" s="31"/>
      <c r="G109" s="26"/>
      <c r="H109" s="32"/>
      <c r="I109" s="27"/>
      <c r="J109" s="48"/>
    </row>
    <row r="110" spans="1:13" s="33" customFormat="1" ht="15.75" customHeight="1" thickTop="1" x14ac:dyDescent="0.25">
      <c r="A110" s="76">
        <v>17</v>
      </c>
      <c r="B110" s="78" t="s">
        <v>74</v>
      </c>
      <c r="C110" s="39" t="s">
        <v>137</v>
      </c>
      <c r="D110" s="60">
        <v>580</v>
      </c>
      <c r="E110" s="81"/>
      <c r="F110" s="61">
        <v>2</v>
      </c>
      <c r="G110" s="57"/>
      <c r="H110" s="28"/>
      <c r="I110" s="64">
        <v>0</v>
      </c>
      <c r="J110" s="67">
        <f>F110*I110</f>
        <v>0</v>
      </c>
      <c r="K110" s="29"/>
    </row>
    <row r="111" spans="1:13" s="33" customFormat="1" ht="51.75" customHeight="1" thickBot="1" x14ac:dyDescent="0.3">
      <c r="A111" s="77"/>
      <c r="B111" s="79"/>
      <c r="C111" s="25" t="s">
        <v>77</v>
      </c>
      <c r="D111" s="35" t="s">
        <v>76</v>
      </c>
      <c r="E111" s="81"/>
      <c r="F111" s="31"/>
      <c r="G111" s="26"/>
      <c r="H111" s="32"/>
      <c r="I111" s="27"/>
      <c r="J111" s="48"/>
    </row>
    <row r="112" spans="1:13" s="33" customFormat="1" ht="15.75" customHeight="1" thickTop="1" x14ac:dyDescent="0.25">
      <c r="A112" s="76">
        <v>18</v>
      </c>
      <c r="B112" s="78" t="s">
        <v>20</v>
      </c>
      <c r="C112" s="39" t="s">
        <v>137</v>
      </c>
      <c r="D112" s="60">
        <v>1500</v>
      </c>
      <c r="E112" s="90" t="s">
        <v>161</v>
      </c>
      <c r="F112" s="61">
        <v>1</v>
      </c>
      <c r="G112" s="57"/>
      <c r="H112" s="28"/>
      <c r="I112" s="64">
        <v>0</v>
      </c>
      <c r="J112" s="67">
        <f>F112*I112</f>
        <v>0</v>
      </c>
      <c r="K112" s="29"/>
    </row>
    <row r="113" spans="1:11" s="33" customFormat="1" ht="51.75" customHeight="1" thickBot="1" x14ac:dyDescent="0.3">
      <c r="A113" s="77"/>
      <c r="B113" s="79"/>
      <c r="C113" s="25" t="s">
        <v>79</v>
      </c>
      <c r="D113" s="30" t="s">
        <v>80</v>
      </c>
      <c r="E113" s="81"/>
      <c r="F113" s="31"/>
      <c r="G113" s="26"/>
      <c r="H113" s="32"/>
      <c r="I113" s="27"/>
      <c r="J113" s="48"/>
    </row>
    <row r="114" spans="1:11" s="33" customFormat="1" ht="15.75" customHeight="1" thickTop="1" x14ac:dyDescent="0.25">
      <c r="A114" s="76">
        <v>19</v>
      </c>
      <c r="B114" s="78" t="s">
        <v>20</v>
      </c>
      <c r="C114" s="39" t="s">
        <v>137</v>
      </c>
      <c r="D114" s="60">
        <v>1150</v>
      </c>
      <c r="E114" s="81"/>
      <c r="F114" s="61">
        <v>1</v>
      </c>
      <c r="G114" s="57"/>
      <c r="H114" s="28"/>
      <c r="I114" s="64">
        <v>0</v>
      </c>
      <c r="J114" s="67">
        <f>F114*I114</f>
        <v>0</v>
      </c>
      <c r="K114" s="29"/>
    </row>
    <row r="115" spans="1:11" s="33" customFormat="1" ht="51.75" customHeight="1" thickBot="1" x14ac:dyDescent="0.3">
      <c r="A115" s="77"/>
      <c r="B115" s="79"/>
      <c r="C115" s="25" t="s">
        <v>79</v>
      </c>
      <c r="D115" s="30" t="s">
        <v>206</v>
      </c>
      <c r="E115" s="81"/>
      <c r="F115" s="31"/>
      <c r="G115" s="26"/>
      <c r="H115" s="32"/>
      <c r="I115" s="27"/>
      <c r="J115" s="48"/>
    </row>
    <row r="116" spans="1:11" s="33" customFormat="1" ht="15.75" customHeight="1" thickTop="1" x14ac:dyDescent="0.25">
      <c r="A116" s="76">
        <v>20</v>
      </c>
      <c r="B116" s="78" t="s">
        <v>20</v>
      </c>
      <c r="C116" s="39" t="s">
        <v>137</v>
      </c>
      <c r="D116" s="60">
        <v>1150</v>
      </c>
      <c r="E116" s="81"/>
      <c r="F116" s="61">
        <v>1</v>
      </c>
      <c r="G116" s="57"/>
      <c r="H116" s="28"/>
      <c r="I116" s="64">
        <v>0</v>
      </c>
      <c r="J116" s="67">
        <f>F116*I116</f>
        <v>0</v>
      </c>
      <c r="K116" s="29"/>
    </row>
    <row r="117" spans="1:11" s="33" customFormat="1" ht="51.75" customHeight="1" thickBot="1" x14ac:dyDescent="0.3">
      <c r="A117" s="77"/>
      <c r="B117" s="79"/>
      <c r="C117" s="25" t="s">
        <v>79</v>
      </c>
      <c r="D117" s="30" t="s">
        <v>207</v>
      </c>
      <c r="E117" s="81"/>
      <c r="F117" s="31"/>
      <c r="G117" s="26"/>
      <c r="H117" s="32"/>
      <c r="I117" s="27"/>
      <c r="J117" s="48"/>
    </row>
    <row r="118" spans="1:11" s="33" customFormat="1" ht="15.75" customHeight="1" thickTop="1" x14ac:dyDescent="0.25">
      <c r="A118" s="76">
        <v>21</v>
      </c>
      <c r="B118" s="78" t="s">
        <v>20</v>
      </c>
      <c r="C118" s="39" t="s">
        <v>137</v>
      </c>
      <c r="D118" s="60">
        <v>1150</v>
      </c>
      <c r="E118" s="81"/>
      <c r="F118" s="61">
        <v>1</v>
      </c>
      <c r="G118" s="57"/>
      <c r="H118" s="28"/>
      <c r="I118" s="64">
        <v>0</v>
      </c>
      <c r="J118" s="67">
        <f>F118*I118</f>
        <v>0</v>
      </c>
      <c r="K118" s="29"/>
    </row>
    <row r="119" spans="1:11" s="33" customFormat="1" ht="51.75" customHeight="1" thickBot="1" x14ac:dyDescent="0.3">
      <c r="A119" s="77"/>
      <c r="B119" s="79"/>
      <c r="C119" s="25" t="s">
        <v>79</v>
      </c>
      <c r="D119" s="30" t="s">
        <v>208</v>
      </c>
      <c r="E119" s="91"/>
      <c r="F119" s="31"/>
      <c r="G119" s="26"/>
      <c r="H119" s="32"/>
      <c r="I119" s="27"/>
      <c r="J119" s="48"/>
    </row>
    <row r="120" spans="1:11" ht="15.75" customHeight="1" thickTop="1" x14ac:dyDescent="0.25">
      <c r="A120" s="95">
        <v>22</v>
      </c>
      <c r="B120" s="98" t="s">
        <v>81</v>
      </c>
      <c r="C120" s="38" t="s">
        <v>137</v>
      </c>
      <c r="D120" s="65">
        <v>5350</v>
      </c>
      <c r="E120" s="101" t="s">
        <v>193</v>
      </c>
      <c r="F120" s="58">
        <v>1</v>
      </c>
      <c r="G120" s="57"/>
      <c r="H120" s="104"/>
      <c r="I120" s="42">
        <v>0</v>
      </c>
      <c r="J120" s="73">
        <f>F120*I120</f>
        <v>0</v>
      </c>
    </row>
    <row r="121" spans="1:11" ht="15.75" customHeight="1" x14ac:dyDescent="0.25">
      <c r="A121" s="96"/>
      <c r="B121" s="99"/>
      <c r="C121" s="9" t="s">
        <v>83</v>
      </c>
      <c r="D121" s="10" t="s">
        <v>162</v>
      </c>
      <c r="E121" s="102"/>
      <c r="F121" s="107"/>
      <c r="G121" s="6"/>
      <c r="H121" s="105"/>
      <c r="I121" s="5"/>
      <c r="J121" s="46"/>
    </row>
    <row r="122" spans="1:11" ht="52.5" customHeight="1" x14ac:dyDescent="0.25">
      <c r="A122" s="96"/>
      <c r="B122" s="99"/>
      <c r="C122" s="9" t="s">
        <v>82</v>
      </c>
      <c r="D122" s="10" t="s">
        <v>197</v>
      </c>
      <c r="E122" s="102"/>
      <c r="F122" s="108"/>
      <c r="G122" s="4"/>
      <c r="H122" s="105"/>
      <c r="I122" s="5"/>
      <c r="J122" s="46"/>
    </row>
    <row r="123" spans="1:11" ht="30.75" customHeight="1" x14ac:dyDescent="0.25">
      <c r="A123" s="96"/>
      <c r="B123" s="99"/>
      <c r="C123" s="9" t="s">
        <v>85</v>
      </c>
      <c r="D123" s="10" t="s">
        <v>163</v>
      </c>
      <c r="E123" s="102"/>
      <c r="F123" s="108"/>
      <c r="G123" s="6"/>
      <c r="H123" s="105"/>
      <c r="I123" s="5"/>
      <c r="J123" s="46"/>
    </row>
    <row r="124" spans="1:11" ht="26.25" customHeight="1" x14ac:dyDescent="0.25">
      <c r="A124" s="96"/>
      <c r="B124" s="99"/>
      <c r="C124" s="9" t="s">
        <v>164</v>
      </c>
      <c r="D124" s="59" t="s">
        <v>198</v>
      </c>
      <c r="E124" s="102"/>
      <c r="F124" s="108"/>
      <c r="G124" s="4"/>
      <c r="H124" s="105"/>
      <c r="I124" s="5"/>
      <c r="J124" s="46"/>
    </row>
    <row r="125" spans="1:11" ht="15.75" customHeight="1" thickBot="1" x14ac:dyDescent="0.3">
      <c r="A125" s="97"/>
      <c r="B125" s="100"/>
      <c r="C125" s="14" t="s">
        <v>6</v>
      </c>
      <c r="D125" s="12" t="s">
        <v>44</v>
      </c>
      <c r="E125" s="102"/>
      <c r="F125" s="109"/>
      <c r="G125" s="15"/>
      <c r="H125" s="106"/>
      <c r="I125" s="13"/>
      <c r="J125" s="47"/>
    </row>
    <row r="126" spans="1:11" ht="15.75" customHeight="1" thickTop="1" x14ac:dyDescent="0.25">
      <c r="A126" s="95">
        <v>23</v>
      </c>
      <c r="B126" s="98" t="s">
        <v>81</v>
      </c>
      <c r="C126" s="38" t="s">
        <v>137</v>
      </c>
      <c r="D126" s="65">
        <v>4500</v>
      </c>
      <c r="E126" s="102"/>
      <c r="F126" s="58">
        <v>1</v>
      </c>
      <c r="G126" s="57"/>
      <c r="H126" s="104"/>
      <c r="I126" s="42">
        <v>0</v>
      </c>
      <c r="J126" s="73">
        <f>F126*I126</f>
        <v>0</v>
      </c>
    </row>
    <row r="127" spans="1:11" ht="15.75" customHeight="1" x14ac:dyDescent="0.25">
      <c r="A127" s="96"/>
      <c r="B127" s="99"/>
      <c r="C127" s="9" t="s">
        <v>83</v>
      </c>
      <c r="D127" s="10" t="s">
        <v>162</v>
      </c>
      <c r="E127" s="102"/>
      <c r="F127" s="107"/>
      <c r="G127" s="6"/>
      <c r="H127" s="105"/>
      <c r="I127" s="5"/>
      <c r="J127" s="46"/>
    </row>
    <row r="128" spans="1:11" ht="49.5" customHeight="1" x14ac:dyDescent="0.25">
      <c r="A128" s="96"/>
      <c r="B128" s="99"/>
      <c r="C128" s="9" t="s">
        <v>82</v>
      </c>
      <c r="D128" s="10" t="s">
        <v>196</v>
      </c>
      <c r="E128" s="102"/>
      <c r="F128" s="108"/>
      <c r="G128" s="4"/>
      <c r="H128" s="105"/>
      <c r="I128" s="5"/>
      <c r="J128" s="46"/>
    </row>
    <row r="129" spans="1:10" ht="40.5" customHeight="1" x14ac:dyDescent="0.25">
      <c r="A129" s="96"/>
      <c r="B129" s="99"/>
      <c r="C129" s="9" t="s">
        <v>85</v>
      </c>
      <c r="D129" s="10" t="s">
        <v>165</v>
      </c>
      <c r="E129" s="102"/>
      <c r="F129" s="108"/>
      <c r="G129" s="6"/>
      <c r="H129" s="105"/>
      <c r="I129" s="5"/>
      <c r="J129" s="46"/>
    </row>
    <row r="130" spans="1:10" ht="36.75" customHeight="1" x14ac:dyDescent="0.25">
      <c r="A130" s="96"/>
      <c r="B130" s="99"/>
      <c r="C130" s="9" t="s">
        <v>166</v>
      </c>
      <c r="D130" s="59" t="s">
        <v>199</v>
      </c>
      <c r="E130" s="102"/>
      <c r="F130" s="108"/>
      <c r="G130" s="4"/>
      <c r="H130" s="105"/>
      <c r="I130" s="5"/>
      <c r="J130" s="46"/>
    </row>
    <row r="131" spans="1:10" ht="21" customHeight="1" thickBot="1" x14ac:dyDescent="0.3">
      <c r="A131" s="97"/>
      <c r="B131" s="100"/>
      <c r="C131" s="14" t="s">
        <v>6</v>
      </c>
      <c r="D131" s="12" t="s">
        <v>44</v>
      </c>
      <c r="E131" s="102"/>
      <c r="F131" s="109"/>
      <c r="G131" s="15"/>
      <c r="H131" s="106"/>
      <c r="I131" s="13"/>
      <c r="J131" s="47"/>
    </row>
    <row r="132" spans="1:10" ht="15.75" customHeight="1" thickTop="1" x14ac:dyDescent="0.25">
      <c r="A132" s="95">
        <v>24</v>
      </c>
      <c r="B132" s="98" t="s">
        <v>113</v>
      </c>
      <c r="C132" s="38" t="s">
        <v>137</v>
      </c>
      <c r="D132" s="65">
        <v>45</v>
      </c>
      <c r="E132" s="102"/>
      <c r="F132" s="58">
        <v>2</v>
      </c>
      <c r="G132" s="57"/>
      <c r="H132" s="104"/>
      <c r="I132" s="42">
        <v>0</v>
      </c>
      <c r="J132" s="73">
        <f>F132*I132</f>
        <v>0</v>
      </c>
    </row>
    <row r="133" spans="1:10" ht="15.75" customHeight="1" x14ac:dyDescent="0.25">
      <c r="A133" s="96"/>
      <c r="B133" s="99"/>
      <c r="C133" s="9" t="s">
        <v>16</v>
      </c>
      <c r="D133" s="10" t="s">
        <v>167</v>
      </c>
      <c r="E133" s="102"/>
      <c r="F133" s="107"/>
      <c r="G133" s="6"/>
      <c r="H133" s="105"/>
      <c r="I133" s="5"/>
      <c r="J133" s="46"/>
    </row>
    <row r="134" spans="1:10" ht="15.75" customHeight="1" x14ac:dyDescent="0.25">
      <c r="A134" s="96"/>
      <c r="B134" s="99"/>
      <c r="C134" s="9" t="s">
        <v>168</v>
      </c>
      <c r="D134" s="10" t="s">
        <v>169</v>
      </c>
      <c r="E134" s="102"/>
      <c r="F134" s="108"/>
      <c r="G134" s="4"/>
      <c r="H134" s="105"/>
      <c r="I134" s="5"/>
      <c r="J134" s="46"/>
    </row>
    <row r="135" spans="1:10" ht="15.75" customHeight="1" x14ac:dyDescent="0.25">
      <c r="A135" s="96"/>
      <c r="B135" s="99"/>
      <c r="C135" s="9" t="s">
        <v>170</v>
      </c>
      <c r="D135" s="10" t="s">
        <v>171</v>
      </c>
      <c r="E135" s="102"/>
      <c r="F135" s="108"/>
      <c r="G135" s="6"/>
      <c r="H135" s="105"/>
      <c r="I135" s="5"/>
      <c r="J135" s="46"/>
    </row>
    <row r="136" spans="1:10" ht="15.75" customHeight="1" x14ac:dyDescent="0.25">
      <c r="A136" s="96"/>
      <c r="B136" s="99"/>
      <c r="C136" s="9" t="s">
        <v>172</v>
      </c>
      <c r="D136" s="10" t="s">
        <v>171</v>
      </c>
      <c r="E136" s="102"/>
      <c r="F136" s="108"/>
      <c r="G136" s="4"/>
      <c r="H136" s="105"/>
      <c r="I136" s="5"/>
      <c r="J136" s="46"/>
    </row>
    <row r="137" spans="1:10" ht="15.75" customHeight="1" thickBot="1" x14ac:dyDescent="0.3">
      <c r="A137" s="97"/>
      <c r="B137" s="100"/>
      <c r="C137" s="14" t="s">
        <v>6</v>
      </c>
      <c r="D137" s="12" t="s">
        <v>91</v>
      </c>
      <c r="E137" s="103"/>
      <c r="F137" s="109"/>
      <c r="G137" s="15"/>
      <c r="H137" s="106"/>
      <c r="I137" s="13"/>
      <c r="J137" s="47"/>
    </row>
    <row r="138" spans="1:10" ht="15.75" customHeight="1" thickTop="1" x14ac:dyDescent="0.25">
      <c r="A138" s="95">
        <v>25</v>
      </c>
      <c r="B138" s="98" t="s">
        <v>98</v>
      </c>
      <c r="C138" s="38" t="s">
        <v>137</v>
      </c>
      <c r="D138" s="65">
        <v>2300</v>
      </c>
      <c r="E138" s="111" t="s">
        <v>194</v>
      </c>
      <c r="F138" s="58">
        <v>1</v>
      </c>
      <c r="G138" s="57"/>
      <c r="H138" s="104"/>
      <c r="I138" s="42">
        <v>0</v>
      </c>
      <c r="J138" s="73">
        <f>F138*I138</f>
        <v>0</v>
      </c>
    </row>
    <row r="139" spans="1:10" ht="15.75" customHeight="1" x14ac:dyDescent="0.25">
      <c r="A139" s="96"/>
      <c r="B139" s="99"/>
      <c r="C139" s="9" t="s">
        <v>173</v>
      </c>
      <c r="D139" s="10" t="s">
        <v>174</v>
      </c>
      <c r="E139" s="102"/>
      <c r="F139" s="107"/>
      <c r="G139" s="6"/>
      <c r="H139" s="105"/>
      <c r="I139" s="5"/>
      <c r="J139" s="46"/>
    </row>
    <row r="140" spans="1:10" ht="15.75" customHeight="1" x14ac:dyDescent="0.25">
      <c r="A140" s="96"/>
      <c r="B140" s="99"/>
      <c r="C140" s="9" t="s">
        <v>175</v>
      </c>
      <c r="D140" s="10" t="s">
        <v>176</v>
      </c>
      <c r="E140" s="102"/>
      <c r="F140" s="108"/>
      <c r="G140" s="4"/>
      <c r="H140" s="105"/>
      <c r="I140" s="5"/>
      <c r="J140" s="46"/>
    </row>
    <row r="141" spans="1:10" ht="21" customHeight="1" x14ac:dyDescent="0.25">
      <c r="A141" s="96"/>
      <c r="B141" s="99"/>
      <c r="C141" s="9" t="s">
        <v>177</v>
      </c>
      <c r="D141" s="10" t="s">
        <v>178</v>
      </c>
      <c r="E141" s="102"/>
      <c r="F141" s="108"/>
      <c r="G141" s="6"/>
      <c r="H141" s="105"/>
      <c r="I141" s="5"/>
      <c r="J141" s="46"/>
    </row>
    <row r="142" spans="1:10" ht="15.75" customHeight="1" x14ac:dyDescent="0.25">
      <c r="A142" s="96"/>
      <c r="B142" s="99"/>
      <c r="C142" s="9" t="s">
        <v>179</v>
      </c>
      <c r="D142" s="10" t="s">
        <v>180</v>
      </c>
      <c r="E142" s="102"/>
      <c r="F142" s="108"/>
      <c r="G142" s="4"/>
      <c r="H142" s="105"/>
      <c r="I142" s="5"/>
      <c r="J142" s="46"/>
    </row>
    <row r="143" spans="1:10" ht="15.75" customHeight="1" thickBot="1" x14ac:dyDescent="0.3">
      <c r="A143" s="96"/>
      <c r="B143" s="99"/>
      <c r="C143" s="14" t="s">
        <v>6</v>
      </c>
      <c r="D143" s="12" t="s">
        <v>91</v>
      </c>
      <c r="E143" s="102"/>
      <c r="F143" s="108"/>
      <c r="G143" s="15"/>
      <c r="H143" s="105"/>
      <c r="I143" s="13"/>
      <c r="J143" s="47"/>
    </row>
    <row r="144" spans="1:10" ht="15.75" customHeight="1" thickTop="1" x14ac:dyDescent="0.25">
      <c r="A144" s="95">
        <v>26</v>
      </c>
      <c r="B144" s="98" t="s">
        <v>98</v>
      </c>
      <c r="C144" s="38" t="s">
        <v>137</v>
      </c>
      <c r="D144" s="66">
        <v>1050</v>
      </c>
      <c r="E144" s="102"/>
      <c r="F144" s="58">
        <v>2</v>
      </c>
      <c r="G144" s="57"/>
      <c r="H144" s="104"/>
      <c r="I144" s="42">
        <v>0</v>
      </c>
      <c r="J144" s="73">
        <f>F144*I144</f>
        <v>0</v>
      </c>
    </row>
    <row r="145" spans="1:10" ht="15.75" customHeight="1" x14ac:dyDescent="0.25">
      <c r="A145" s="96"/>
      <c r="B145" s="99"/>
      <c r="C145" s="9" t="s">
        <v>173</v>
      </c>
      <c r="D145" s="10" t="s">
        <v>181</v>
      </c>
      <c r="E145" s="102"/>
      <c r="F145" s="107"/>
      <c r="G145" s="6"/>
      <c r="H145" s="105"/>
      <c r="I145" s="5"/>
      <c r="J145" s="46"/>
    </row>
    <row r="146" spans="1:10" ht="15.75" customHeight="1" x14ac:dyDescent="0.25">
      <c r="A146" s="96"/>
      <c r="B146" s="99"/>
      <c r="C146" s="9" t="s">
        <v>182</v>
      </c>
      <c r="D146" s="10" t="s">
        <v>183</v>
      </c>
      <c r="E146" s="102"/>
      <c r="F146" s="108"/>
      <c r="G146" s="4"/>
      <c r="H146" s="105"/>
      <c r="I146" s="5"/>
      <c r="J146" s="46"/>
    </row>
    <row r="147" spans="1:10" ht="15.75" customHeight="1" x14ac:dyDescent="0.25">
      <c r="A147" s="96"/>
      <c r="B147" s="99"/>
      <c r="C147" s="9" t="s">
        <v>184</v>
      </c>
      <c r="D147" s="10" t="s">
        <v>185</v>
      </c>
      <c r="E147" s="102"/>
      <c r="F147" s="108"/>
      <c r="G147" s="4"/>
      <c r="H147" s="105"/>
      <c r="I147" s="5"/>
      <c r="J147" s="46"/>
    </row>
    <row r="148" spans="1:10" ht="15.75" customHeight="1" x14ac:dyDescent="0.25">
      <c r="A148" s="96"/>
      <c r="B148" s="99"/>
      <c r="C148" s="9" t="s">
        <v>186</v>
      </c>
      <c r="D148" s="10" t="s">
        <v>187</v>
      </c>
      <c r="E148" s="102"/>
      <c r="F148" s="108"/>
      <c r="G148" s="6"/>
      <c r="H148" s="105"/>
      <c r="I148" s="5"/>
      <c r="J148" s="46"/>
    </row>
    <row r="149" spans="1:10" ht="15.75" customHeight="1" x14ac:dyDescent="0.25">
      <c r="A149" s="96"/>
      <c r="B149" s="99"/>
      <c r="C149" s="9" t="s">
        <v>184</v>
      </c>
      <c r="D149" s="10" t="s">
        <v>185</v>
      </c>
      <c r="E149" s="102"/>
      <c r="F149" s="108"/>
      <c r="G149" s="4"/>
      <c r="H149" s="105"/>
      <c r="I149" s="5"/>
      <c r="J149" s="46"/>
    </row>
    <row r="150" spans="1:10" ht="15.75" customHeight="1" x14ac:dyDescent="0.25">
      <c r="A150" s="96"/>
      <c r="B150" s="99"/>
      <c r="C150" s="9" t="s">
        <v>177</v>
      </c>
      <c r="D150" s="10" t="s">
        <v>188</v>
      </c>
      <c r="E150" s="102"/>
      <c r="F150" s="108"/>
      <c r="G150" s="4"/>
      <c r="H150" s="105"/>
      <c r="I150" s="5"/>
      <c r="J150" s="46"/>
    </row>
    <row r="151" spans="1:10" ht="15.75" customHeight="1" thickBot="1" x14ac:dyDescent="0.3">
      <c r="A151" s="97"/>
      <c r="B151" s="100"/>
      <c r="C151" s="14" t="s">
        <v>6</v>
      </c>
      <c r="D151" s="12" t="s">
        <v>91</v>
      </c>
      <c r="E151" s="102"/>
      <c r="F151" s="109"/>
      <c r="G151" s="15"/>
      <c r="H151" s="106"/>
      <c r="I151" s="13"/>
      <c r="J151" s="47"/>
    </row>
    <row r="152" spans="1:10" ht="15.75" customHeight="1" thickTop="1" x14ac:dyDescent="0.25">
      <c r="A152" s="76">
        <v>27</v>
      </c>
      <c r="B152" s="78" t="s">
        <v>20</v>
      </c>
      <c r="C152" s="39" t="s">
        <v>137</v>
      </c>
      <c r="D152" s="60">
        <v>1960</v>
      </c>
      <c r="E152" s="90" t="s">
        <v>195</v>
      </c>
      <c r="F152" s="61">
        <v>1</v>
      </c>
      <c r="G152" s="68"/>
      <c r="H152" s="28"/>
      <c r="I152" s="69">
        <v>0</v>
      </c>
      <c r="J152" s="67">
        <f>F152*I152</f>
        <v>0</v>
      </c>
    </row>
    <row r="153" spans="1:10" ht="15.75" customHeight="1" thickBot="1" x14ac:dyDescent="0.3">
      <c r="A153" s="77"/>
      <c r="B153" s="79"/>
      <c r="C153" s="25" t="s">
        <v>189</v>
      </c>
      <c r="D153" s="30" t="s">
        <v>190</v>
      </c>
      <c r="E153" s="81"/>
      <c r="F153" s="31"/>
      <c r="G153" s="26"/>
      <c r="H153" s="32"/>
      <c r="I153" s="27"/>
      <c r="J153" s="48"/>
    </row>
    <row r="154" spans="1:10" ht="15.75" customHeight="1" thickTop="1" x14ac:dyDescent="0.25">
      <c r="A154" s="76">
        <v>28</v>
      </c>
      <c r="B154" s="78" t="s">
        <v>20</v>
      </c>
      <c r="C154" s="39" t="s">
        <v>137</v>
      </c>
      <c r="D154" s="60">
        <v>1800</v>
      </c>
      <c r="E154" s="81"/>
      <c r="F154" s="61">
        <v>2</v>
      </c>
      <c r="G154" s="68"/>
      <c r="H154" s="28"/>
      <c r="I154" s="69">
        <v>0</v>
      </c>
      <c r="J154" s="67">
        <f>F154*I154</f>
        <v>0</v>
      </c>
    </row>
    <row r="155" spans="1:10" ht="15.75" customHeight="1" thickBot="1" x14ac:dyDescent="0.3">
      <c r="A155" s="77"/>
      <c r="B155" s="79"/>
      <c r="C155" s="25" t="s">
        <v>191</v>
      </c>
      <c r="D155" s="30" t="s">
        <v>192</v>
      </c>
      <c r="E155" s="128"/>
      <c r="F155" s="31"/>
      <c r="G155" s="26"/>
      <c r="H155" s="32"/>
      <c r="I155" s="27"/>
      <c r="J155" s="48"/>
    </row>
    <row r="156" spans="1:10" ht="15.75" customHeight="1" thickTop="1" x14ac:dyDescent="0.25">
      <c r="A156" s="76">
        <v>29</v>
      </c>
      <c r="B156" s="78" t="s">
        <v>20</v>
      </c>
      <c r="C156" s="39" t="s">
        <v>137</v>
      </c>
      <c r="D156" s="60">
        <v>1400</v>
      </c>
      <c r="E156" s="90" t="s">
        <v>205</v>
      </c>
      <c r="F156" s="61">
        <v>1</v>
      </c>
      <c r="G156" s="68"/>
      <c r="H156" s="28"/>
      <c r="I156" s="70">
        <v>0</v>
      </c>
      <c r="J156" s="74">
        <f>F156*I156</f>
        <v>0</v>
      </c>
    </row>
    <row r="157" spans="1:10" ht="33" customHeight="1" thickBot="1" x14ac:dyDescent="0.3">
      <c r="A157" s="77"/>
      <c r="B157" s="79"/>
      <c r="C157" s="25" t="s">
        <v>203</v>
      </c>
      <c r="D157" s="30" t="s">
        <v>204</v>
      </c>
      <c r="E157" s="81"/>
      <c r="F157" s="31"/>
      <c r="G157" s="26"/>
      <c r="H157" s="32"/>
      <c r="I157" s="27"/>
      <c r="J157" s="48"/>
    </row>
    <row r="158" spans="1:10" ht="15.75" customHeight="1" thickTop="1" x14ac:dyDescent="0.25">
      <c r="A158" s="76">
        <v>30</v>
      </c>
      <c r="B158" s="78" t="s">
        <v>20</v>
      </c>
      <c r="C158" s="39" t="s">
        <v>137</v>
      </c>
      <c r="D158" s="60">
        <v>1180</v>
      </c>
      <c r="E158" s="80" t="s">
        <v>212</v>
      </c>
      <c r="F158" s="61">
        <v>1</v>
      </c>
      <c r="G158" s="71"/>
      <c r="H158" s="28"/>
      <c r="I158" s="72">
        <v>0</v>
      </c>
      <c r="J158" s="75">
        <f>F158*I158</f>
        <v>0</v>
      </c>
    </row>
    <row r="159" spans="1:10" ht="15.75" customHeight="1" thickBot="1" x14ac:dyDescent="0.3">
      <c r="A159" s="77"/>
      <c r="B159" s="79"/>
      <c r="C159" s="25" t="s">
        <v>209</v>
      </c>
      <c r="D159" s="30" t="s">
        <v>210</v>
      </c>
      <c r="E159" s="81"/>
      <c r="F159" s="31"/>
      <c r="G159" s="26"/>
      <c r="H159" s="32"/>
      <c r="I159" s="27"/>
      <c r="J159" s="48"/>
    </row>
    <row r="160" spans="1:10" ht="15.75" customHeight="1" thickTop="1" x14ac:dyDescent="0.25">
      <c r="A160" s="76">
        <v>31</v>
      </c>
      <c r="B160" s="78" t="s">
        <v>20</v>
      </c>
      <c r="C160" s="39" t="s">
        <v>137</v>
      </c>
      <c r="D160" s="60">
        <v>1660</v>
      </c>
      <c r="E160" s="81"/>
      <c r="F160" s="61">
        <v>2</v>
      </c>
      <c r="G160" s="68"/>
      <c r="H160" s="28"/>
      <c r="I160" s="72">
        <v>0</v>
      </c>
      <c r="J160" s="75">
        <f>F160*I160</f>
        <v>0</v>
      </c>
    </row>
    <row r="161" spans="1:10" ht="15.75" customHeight="1" thickBot="1" x14ac:dyDescent="0.3">
      <c r="A161" s="77"/>
      <c r="B161" s="79"/>
      <c r="C161" s="25" t="s">
        <v>209</v>
      </c>
      <c r="D161" s="30" t="s">
        <v>211</v>
      </c>
      <c r="E161" s="81"/>
      <c r="F161" s="31"/>
      <c r="G161" s="26"/>
      <c r="H161" s="32"/>
      <c r="I161" s="27"/>
      <c r="J161" s="48"/>
    </row>
    <row r="162" spans="1:10" s="36" customFormat="1" ht="15.75" customHeight="1" thickTop="1" x14ac:dyDescent="0.25">
      <c r="A162" s="92" t="s">
        <v>151</v>
      </c>
      <c r="B162" s="93"/>
      <c r="C162" s="94"/>
      <c r="D162" s="49">
        <f>SUM(D7*F7+D16*F16+D25*F25+D38*F38+D49*F49+D56*F56+D62*F62+D75*F75+D84*F84+D92*F92+F98*D98+D100*F100+D102*F102+D104*F104+D106*F106+D108*F108+D110*F110+D112*F112+D114*F114+D116*F116+D118*F118+D120*F120+D126*F126+D132*F132+D138*F138+D144*F144+D152*F152+D154*F154+D156*F156+D158*F158+D160*F160)</f>
        <v>148600</v>
      </c>
      <c r="E162" s="82" t="s">
        <v>139</v>
      </c>
      <c r="F162" s="83"/>
      <c r="G162" s="83"/>
      <c r="H162" s="83"/>
      <c r="I162" s="84"/>
      <c r="J162" s="50">
        <f>SUM(J7:J161)</f>
        <v>0</v>
      </c>
    </row>
    <row r="163" spans="1:10" ht="15.75" customHeight="1" thickBot="1" x14ac:dyDescent="0.3">
      <c r="A163" s="51"/>
      <c r="B163" s="52" t="s">
        <v>152</v>
      </c>
      <c r="C163" s="53"/>
      <c r="D163" s="54">
        <f>SUM(D162*1.21)</f>
        <v>179806</v>
      </c>
      <c r="E163" s="85" t="s">
        <v>140</v>
      </c>
      <c r="F163" s="86"/>
      <c r="G163" s="86"/>
      <c r="H163" s="86"/>
      <c r="I163" s="87"/>
      <c r="J163" s="55">
        <f>SUM(J162*1.21)</f>
        <v>0</v>
      </c>
    </row>
    <row r="164" spans="1:10" ht="15.75" customHeight="1" x14ac:dyDescent="0.2">
      <c r="E164" s="16"/>
    </row>
    <row r="165" spans="1:10" ht="15.75" customHeight="1" x14ac:dyDescent="0.2">
      <c r="E165" s="16"/>
    </row>
    <row r="166" spans="1:10" ht="15.75" customHeight="1" x14ac:dyDescent="0.2">
      <c r="E166" s="16"/>
    </row>
    <row r="167" spans="1:10" ht="15.75" customHeight="1" x14ac:dyDescent="0.2">
      <c r="E167" s="16"/>
    </row>
    <row r="168" spans="1:10" ht="15.75" customHeight="1" x14ac:dyDescent="0.2">
      <c r="A168" s="36"/>
      <c r="B168" s="36"/>
      <c r="C168" s="36"/>
      <c r="D168" s="36"/>
      <c r="E168" s="36"/>
      <c r="F168" s="36"/>
      <c r="G168" s="36"/>
      <c r="H168" s="36"/>
      <c r="I168" s="36"/>
      <c r="J168" s="36"/>
    </row>
    <row r="169" spans="1:10" ht="15.75" customHeight="1" x14ac:dyDescent="0.2">
      <c r="E169" s="16"/>
    </row>
    <row r="170" spans="1:10" ht="15.75" customHeight="1" thickBot="1" x14ac:dyDescent="0.25">
      <c r="G170" s="89"/>
      <c r="H170" s="89"/>
      <c r="I170" s="89"/>
    </row>
    <row r="171" spans="1:10" ht="15.75" customHeight="1" x14ac:dyDescent="0.2">
      <c r="G171" s="88" t="s">
        <v>138</v>
      </c>
      <c r="H171" s="88"/>
      <c r="I171" s="88"/>
      <c r="J171" s="17" t="s">
        <v>8</v>
      </c>
    </row>
    <row r="172" spans="1:10" ht="15.75" customHeight="1" x14ac:dyDescent="0.2"/>
    <row r="173" spans="1:10" ht="15.75" customHeight="1" x14ac:dyDescent="0.2"/>
    <row r="174" spans="1:10" ht="15.75" customHeight="1" x14ac:dyDescent="0.2"/>
    <row r="175" spans="1:10" ht="15.75" customHeight="1" x14ac:dyDescent="0.2"/>
    <row r="176" spans="1:10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</sheetData>
  <mergeCells count="118">
    <mergeCell ref="F145:F151"/>
    <mergeCell ref="H92:H97"/>
    <mergeCell ref="F93:F97"/>
    <mergeCell ref="E49:E97"/>
    <mergeCell ref="A62:A74"/>
    <mergeCell ref="B62:B74"/>
    <mergeCell ref="H62:H74"/>
    <mergeCell ref="F63:F74"/>
    <mergeCell ref="A75:A83"/>
    <mergeCell ref="B75:B83"/>
    <mergeCell ref="H75:H83"/>
    <mergeCell ref="A49:A55"/>
    <mergeCell ref="B49:B55"/>
    <mergeCell ref="H49:H55"/>
    <mergeCell ref="F50:F55"/>
    <mergeCell ref="A56:A61"/>
    <mergeCell ref="B56:B61"/>
    <mergeCell ref="F76:F83"/>
    <mergeCell ref="H56:H61"/>
    <mergeCell ref="F57:F61"/>
    <mergeCell ref="A106:A107"/>
    <mergeCell ref="A108:A109"/>
    <mergeCell ref="E108:E111"/>
    <mergeCell ref="A110:A111"/>
    <mergeCell ref="B110:B111"/>
    <mergeCell ref="B106:B107"/>
    <mergeCell ref="E106:E107"/>
    <mergeCell ref="B108:B109"/>
    <mergeCell ref="A25:A37"/>
    <mergeCell ref="B25:B37"/>
    <mergeCell ref="E25:E37"/>
    <mergeCell ref="A84:A91"/>
    <mergeCell ref="B84:B91"/>
    <mergeCell ref="A92:A97"/>
    <mergeCell ref="B92:B97"/>
    <mergeCell ref="C5:D5"/>
    <mergeCell ref="F5:F6"/>
    <mergeCell ref="G5:G6"/>
    <mergeCell ref="A7:A15"/>
    <mergeCell ref="J5:J6"/>
    <mergeCell ref="B5:B6"/>
    <mergeCell ref="I5:I6"/>
    <mergeCell ref="E5:E6"/>
    <mergeCell ref="A5:A6"/>
    <mergeCell ref="H7:H15"/>
    <mergeCell ref="F8:F15"/>
    <mergeCell ref="H38:H48"/>
    <mergeCell ref="F39:F48"/>
    <mergeCell ref="E98:E105"/>
    <mergeCell ref="A98:A99"/>
    <mergeCell ref="B98:B99"/>
    <mergeCell ref="A104:A105"/>
    <mergeCell ref="A16:A24"/>
    <mergeCell ref="B16:B24"/>
    <mergeCell ref="E7:E24"/>
    <mergeCell ref="A38:A48"/>
    <mergeCell ref="B38:B48"/>
    <mergeCell ref="B7:B15"/>
    <mergeCell ref="B104:B105"/>
    <mergeCell ref="A100:A101"/>
    <mergeCell ref="B100:B101"/>
    <mergeCell ref="A102:A103"/>
    <mergeCell ref="B102:B103"/>
    <mergeCell ref="E38:E48"/>
    <mergeCell ref="H25:H37"/>
    <mergeCell ref="F26:F37"/>
    <mergeCell ref="H16:H24"/>
    <mergeCell ref="F17:F24"/>
    <mergeCell ref="H84:H91"/>
    <mergeCell ref="F85:F91"/>
    <mergeCell ref="G171:I171"/>
    <mergeCell ref="G170:I170"/>
    <mergeCell ref="E112:E119"/>
    <mergeCell ref="A112:A113"/>
    <mergeCell ref="B112:B113"/>
    <mergeCell ref="A114:A115"/>
    <mergeCell ref="B114:B115"/>
    <mergeCell ref="A116:A117"/>
    <mergeCell ref="B116:B117"/>
    <mergeCell ref="A162:C162"/>
    <mergeCell ref="A120:A125"/>
    <mergeCell ref="B120:B125"/>
    <mergeCell ref="E120:E137"/>
    <mergeCell ref="H120:H125"/>
    <mergeCell ref="F121:F125"/>
    <mergeCell ref="A126:A131"/>
    <mergeCell ref="B126:B131"/>
    <mergeCell ref="H126:H131"/>
    <mergeCell ref="F127:F131"/>
    <mergeCell ref="A132:A137"/>
    <mergeCell ref="A156:A157"/>
    <mergeCell ref="B156:B157"/>
    <mergeCell ref="E156:E157"/>
    <mergeCell ref="B132:B137"/>
    <mergeCell ref="A158:A159"/>
    <mergeCell ref="B158:B159"/>
    <mergeCell ref="E158:E161"/>
    <mergeCell ref="A160:A161"/>
    <mergeCell ref="B160:B161"/>
    <mergeCell ref="E162:I162"/>
    <mergeCell ref="E163:I163"/>
    <mergeCell ref="A118:A119"/>
    <mergeCell ref="B118:B119"/>
    <mergeCell ref="H132:H137"/>
    <mergeCell ref="F133:F137"/>
    <mergeCell ref="A152:A153"/>
    <mergeCell ref="B152:B153"/>
    <mergeCell ref="E152:E155"/>
    <mergeCell ref="A154:A155"/>
    <mergeCell ref="B154:B155"/>
    <mergeCell ref="A138:A143"/>
    <mergeCell ref="B138:B143"/>
    <mergeCell ref="E138:E151"/>
    <mergeCell ref="H138:H143"/>
    <mergeCell ref="F139:F143"/>
    <mergeCell ref="A144:A151"/>
    <mergeCell ref="B144:B151"/>
    <mergeCell ref="H144:H151"/>
  </mergeCells>
  <pageMargins left="0.23622047244094491" right="0.23622047244094491" top="0.74803149606299213" bottom="0.74803149606299213" header="0" footer="0"/>
  <pageSetup paperSize="9"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999016dd4b0eda06777d4a404e7cfa8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2ec466ddfc03385b48ce196cdaeda98e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C87F6E-B811-45AA-8BD0-EDDAFDE66E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E3CB3A-1A65-4C4D-A81B-55B42D3FE9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Lenka Cinková</cp:lastModifiedBy>
  <cp:lastPrinted>2024-02-15T11:59:17Z</cp:lastPrinted>
  <dcterms:created xsi:type="dcterms:W3CDTF">2020-11-16T14:38:57Z</dcterms:created>
  <dcterms:modified xsi:type="dcterms:W3CDTF">2024-05-14T12:56:51Z</dcterms:modified>
</cp:coreProperties>
</file>