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8"/>
  <workbookPr/>
  <bookViews>
    <workbookView xWindow="0" yWindow="0" windowWidth="28800" windowHeight="12225" activeTab="0"/>
  </bookViews>
  <sheets>
    <sheet name="List1" sheetId="1" r:id="rId1"/>
  </sheets>
  <definedNames/>
  <calcPr calcId="191029"/>
</workbook>
</file>

<file path=xl/sharedStrings.xml><?xml version="1.0" encoding="utf-8"?>
<sst xmlns="http://schemas.openxmlformats.org/spreadsheetml/2006/main" count="254" uniqueCount="169">
  <si>
    <t>KUSY</t>
  </si>
  <si>
    <t>NABÍZENÉ ZAŘÍZENÍ</t>
  </si>
  <si>
    <t>Č.</t>
  </si>
  <si>
    <t>NÁZEV</t>
  </si>
  <si>
    <t>PARAMETR</t>
  </si>
  <si>
    <t>(VÝROBCE A PŘESNÝ TYP)</t>
  </si>
  <si>
    <t>Záruka</t>
  </si>
  <si>
    <t>Nabídková cena celkem v Kč bez DPH</t>
  </si>
  <si>
    <t>,</t>
  </si>
  <si>
    <t>Rozměry</t>
  </si>
  <si>
    <t>Funkce</t>
  </si>
  <si>
    <t>PC</t>
  </si>
  <si>
    <t>Prosecor</t>
  </si>
  <si>
    <t>Operační systém</t>
  </si>
  <si>
    <t>Grafická karta</t>
  </si>
  <si>
    <t>výkon min. 1450 bodů dle www.videocardbenchmark.net/</t>
  </si>
  <si>
    <t>Typ</t>
  </si>
  <si>
    <t>Sloty</t>
  </si>
  <si>
    <t>Konektory</t>
  </si>
  <si>
    <t>Vlastnosti</t>
  </si>
  <si>
    <t>Tonery</t>
  </si>
  <si>
    <t>Výkon</t>
  </si>
  <si>
    <t>min. 550W</t>
  </si>
  <si>
    <t>Formát</t>
  </si>
  <si>
    <t>ATX 2.31 nebo vyšší</t>
  </si>
  <si>
    <t>Ochrana</t>
  </si>
  <si>
    <t>OVP, UVP, OCP, OPP, SCP, OTP, osvědčení min. 80 PLUS Bronz</t>
  </si>
  <si>
    <t>min. 2x PCIE 8/6+2pin, min. 6x SATA 15pin, min. 3x molex HDD 4pin, min. 1x molex FDD 4pin, min. 1x ATX 20+4pin, min. 1x CPU 8/4+4pin, min. 1x floppy 4pin</t>
  </si>
  <si>
    <t>Ventilátor</t>
  </si>
  <si>
    <t>max. 150x90x140mm</t>
  </si>
  <si>
    <t>Zdroj</t>
  </si>
  <si>
    <t>Disk</t>
  </si>
  <si>
    <t>Provedení</t>
  </si>
  <si>
    <t>interní</t>
  </si>
  <si>
    <t>3.5"</t>
  </si>
  <si>
    <t>Kapacita</t>
  </si>
  <si>
    <t>min. 1TB</t>
  </si>
  <si>
    <t>Otáčky</t>
  </si>
  <si>
    <t>5400-5500/min</t>
  </si>
  <si>
    <t>HDD</t>
  </si>
  <si>
    <t>Vyrovnávací paměť</t>
  </si>
  <si>
    <t>min. 64MB</t>
  </si>
  <si>
    <t>Rozhraní</t>
  </si>
  <si>
    <t>SATA 6Gb/s</t>
  </si>
  <si>
    <t>min. 36 měs.</t>
  </si>
  <si>
    <t>Win 11 Pro nebo vyšší</t>
  </si>
  <si>
    <t>výkon min. 37500 bodů dle www.cpubenchmark.net/
automatické přetaktování, HyperThreading, podpora virtualizace</t>
  </si>
  <si>
    <t>pro další karty- PCIE x4, PCIE x16</t>
  </si>
  <si>
    <t>Pevný disk</t>
  </si>
  <si>
    <t>min. 512GB, SSD, M.2 PCIE 4.0 4x NVMe, 4x M.2 slot (1x osazený)</t>
  </si>
  <si>
    <t>Výbava</t>
  </si>
  <si>
    <t xml:space="preserve">PSU </t>
  </si>
  <si>
    <t>min. 500W</t>
  </si>
  <si>
    <t>Paměť</t>
  </si>
  <si>
    <t>RAM, min. 16GB, DDR5 nebo vyšší, 4x RAM slot (2x osazený), možnost rozšíření na min. 128GB</t>
  </si>
  <si>
    <t>min. 2x USB 2.0, min. 4x USB-C, min. 4x USB 3.2Gen1, min. 1x DisplayPort, min. 1x audio jack, min. 1x RJ45</t>
  </si>
  <si>
    <t>čtečka paměťových karet, optická mechanika (DVD)</t>
  </si>
  <si>
    <t>Příslušenství</t>
  </si>
  <si>
    <t>myš, klávesnice</t>
  </si>
  <si>
    <t>Notebook</t>
  </si>
  <si>
    <t>Displej</t>
  </si>
  <si>
    <t>výkon min. 31500 bodů dle www.cpubenchmark.net/</t>
  </si>
  <si>
    <t>výkon min. 17500 bodů dle www.videocardbenchmark.net/
možnost paralelních výpočtů na GPU</t>
  </si>
  <si>
    <t>RAM, DDR5 nebo vyšší, min. 16GB, min. 2x RAM slot</t>
  </si>
  <si>
    <t>Win 11 Home nebo vyšší</t>
  </si>
  <si>
    <t>SSD M.2, min. 1TB</t>
  </si>
  <si>
    <t>min. 1x audio jack, min. 1x RJ45 (LAN 10/100/1000), min. 1x Thunderbolt, min. 1x HDMI, min. 1x USB 3.1-C, min. 3x USB 3.1, bluetooth, WiFi 6 802.11ax nebo vyšší</t>
  </si>
  <si>
    <t>Vybavení</t>
  </si>
  <si>
    <t>max. 360x280x30mm, hmotnost max. 3kg</t>
  </si>
  <si>
    <t>pro tiskárnu Canon IR1533iF</t>
  </si>
  <si>
    <r>
      <t xml:space="preserve">černá, kapacita min. 6000 stran, </t>
    </r>
    <r>
      <rPr>
        <b/>
        <sz val="11"/>
        <color rgb="FF000000"/>
        <rFont val="Calibri"/>
        <family val="2"/>
      </rPr>
      <t>originální</t>
    </r>
  </si>
  <si>
    <r>
      <t xml:space="preserve">žlutá, kapacita min. 5000 stran, </t>
    </r>
    <r>
      <rPr>
        <b/>
        <sz val="11"/>
        <color rgb="FF000000"/>
        <rFont val="Calibri"/>
        <family val="2"/>
      </rPr>
      <t>originální</t>
    </r>
  </si>
  <si>
    <r>
      <t xml:space="preserve">purpurová, kapacita min. 5000 stran, </t>
    </r>
    <r>
      <rPr>
        <b/>
        <sz val="11"/>
        <color rgb="FF000000"/>
        <rFont val="Calibri"/>
        <family val="2"/>
      </rPr>
      <t>originální</t>
    </r>
  </si>
  <si>
    <r>
      <t xml:space="preserve">modrá, kapacita min. 5000 stran, </t>
    </r>
    <r>
      <rPr>
        <b/>
        <sz val="11"/>
        <color rgb="FF000000"/>
        <rFont val="Calibri"/>
        <family val="2"/>
      </rPr>
      <t>originální</t>
    </r>
  </si>
  <si>
    <t>Odpadní nádoba</t>
  </si>
  <si>
    <t>pro tiskárnu Xerox Phaser 6600</t>
  </si>
  <si>
    <t>originální</t>
  </si>
  <si>
    <t>pro tiskárnu Canon IR C1325iF</t>
  </si>
  <si>
    <r>
      <t xml:space="preserve">sada (černá, purpurová, modrá, žlutá), </t>
    </r>
    <r>
      <rPr>
        <b/>
        <sz val="11"/>
        <color rgb="FF000000"/>
        <rFont val="Calibri"/>
        <family val="2"/>
      </rPr>
      <t>kompatibilní</t>
    </r>
  </si>
  <si>
    <t>pro tiskárnu Epson SureColor T3100/T5100</t>
  </si>
  <si>
    <r>
      <t xml:space="preserve">černá, objem min. 80ml, </t>
    </r>
    <r>
      <rPr>
        <b/>
        <sz val="11"/>
        <color rgb="FF000000"/>
        <rFont val="Calibri"/>
        <family val="2"/>
      </rPr>
      <t>originální</t>
    </r>
  </si>
  <si>
    <r>
      <t xml:space="preserve">purpuová, objem min. 80ml, </t>
    </r>
    <r>
      <rPr>
        <b/>
        <sz val="11"/>
        <color rgb="FF000000"/>
        <rFont val="Calibri"/>
        <family val="2"/>
      </rPr>
      <t>originální</t>
    </r>
  </si>
  <si>
    <r>
      <t xml:space="preserve">žlutá, objem min. 80ml, </t>
    </r>
    <r>
      <rPr>
        <b/>
        <sz val="11"/>
        <color rgb="FF000000"/>
        <rFont val="Calibri"/>
        <family val="2"/>
      </rPr>
      <t>originální</t>
    </r>
  </si>
  <si>
    <r>
      <t xml:space="preserve">modrá, objem min. 80ml, </t>
    </r>
    <r>
      <rPr>
        <b/>
        <sz val="11"/>
        <color rgb="FF000000"/>
        <rFont val="Calibri"/>
        <family val="2"/>
      </rPr>
      <t>originální</t>
    </r>
  </si>
  <si>
    <t>Monitor</t>
  </si>
  <si>
    <t>Obrazovka</t>
  </si>
  <si>
    <t>Úhlopříčka</t>
  </si>
  <si>
    <t>min. 23,8"</t>
  </si>
  <si>
    <t>Připojení</t>
  </si>
  <si>
    <t>min. 1x HDMI 1.4 nebo vyšší, min. 1x DisplayPort 1.2 nebo vyšší, min. 1x VGA, min. 4x USB</t>
  </si>
  <si>
    <t>DisplayPort kabel, USB kabel, HDMI kabel</t>
  </si>
  <si>
    <t>min. 27"</t>
  </si>
  <si>
    <t>panel IPS, obnovovací frekvence 75Kz, odezva max. 5ms, max. jas alespoň 300cd/m2, kontrast 1000:1, poměr stran 16:9, rovná konstrukce, rozlišení min. 2560x1440px QuadHD</t>
  </si>
  <si>
    <t>min. 2x HDMI 1.4 nebo vyšší, min. 1x DisplayPort</t>
  </si>
  <si>
    <t>nastavitelná výška, pivot, filtr modrého světla</t>
  </si>
  <si>
    <t>min. 24 měs.</t>
  </si>
  <si>
    <t>výkon min. 25000 bodů dle www.cpubenchmark.net/
automatické přetaktování, HyperThreading, podpora virtualizace</t>
  </si>
  <si>
    <t>výkon min. 17500 bodů dle www.videocardbenchmark.net/
dedikovaná, paměť min. 8GB</t>
  </si>
  <si>
    <t>Operační paměť</t>
  </si>
  <si>
    <t>RAM, min. 16GB, DDR5 nebo vyšší, 4x RAM slot (2x osazený)</t>
  </si>
  <si>
    <t>Windows Home 11 nebo vyšší</t>
  </si>
  <si>
    <t>SSD, min. 512GB, M.2 NVMe PCIe 4.0 nebo vyšší, min. 2x M.2 slot (1x osazený)</t>
  </si>
  <si>
    <t>Baterie</t>
  </si>
  <si>
    <t>možnost nabíjení přes USB-C, kapacita min. 80Wh</t>
  </si>
  <si>
    <t>min. 2x USB-C, min. 3x USB 3.2Gen1, min. 1x HDMI, min. 1x RJ45, min. 1x audio jack, bluetooth v5.2 nebo vyšší, WiFi 6E 802.11ax 6GHz nebo vyšší</t>
  </si>
  <si>
    <t>max. 360x30x270mm, hmotnost max. 3kg</t>
  </si>
  <si>
    <t>USB Hub</t>
  </si>
  <si>
    <t>První male konektor</t>
  </si>
  <si>
    <t>1x USB-C</t>
  </si>
  <si>
    <t>První female konektor</t>
  </si>
  <si>
    <t>3x USB-A 3.2Gen1</t>
  </si>
  <si>
    <t>Druhý female konektor</t>
  </si>
  <si>
    <t>1x USB micro-B</t>
  </si>
  <si>
    <t>Třetí female konektor</t>
  </si>
  <si>
    <t>1x RJ45</t>
  </si>
  <si>
    <t>Napájení</t>
  </si>
  <si>
    <t>externí (USB)</t>
  </si>
  <si>
    <t>Kabel</t>
  </si>
  <si>
    <t>min. 15cm</t>
  </si>
  <si>
    <t>LED indikace, materiál kov, součást balení propojovací kabel</t>
  </si>
  <si>
    <t>Myš</t>
  </si>
  <si>
    <t>Připojení/ rozhraní</t>
  </si>
  <si>
    <t>bezdrátová/ bezdrátový USB přijímač</t>
  </si>
  <si>
    <t>AA</t>
  </si>
  <si>
    <t>Typ/ určení</t>
  </si>
  <si>
    <t>kancelářská/ pro praváky</t>
  </si>
  <si>
    <t>vertikální</t>
  </si>
  <si>
    <t>Citlivost/ technologie</t>
  </si>
  <si>
    <t>min. 1600DPI/ optická</t>
  </si>
  <si>
    <t>Tlačítka</t>
  </si>
  <si>
    <t>6x, funkce změna DPI, klasické kolečko</t>
  </si>
  <si>
    <t>Klávesnice</t>
  </si>
  <si>
    <t>Určení/ formát/ typ</t>
  </si>
  <si>
    <t>Layout</t>
  </si>
  <si>
    <t>lokalizace CZ/SK, klasické vysokoprofilové klávesy, dvouřádkový úzký enter, široký backspace, úzký levý shift, kurzorové šipky úzké</t>
  </si>
  <si>
    <t>Příloha ke Kupní smlouvě - Technická specifikace k VZ "Dodávka výpočetní techniky, příslušenství a tonerů 02/2024"</t>
  </si>
  <si>
    <t>Dodavatel musí vyplnit všechna takto žlutě podbarvená pole</t>
  </si>
  <si>
    <t>Nabídková cena za ks v Kč bez DPH</t>
  </si>
  <si>
    <t>POPIS, PŘEDPOKLÁDANÁ HODNOTA V KČ BEZ DPH</t>
  </si>
  <si>
    <t>ČÍSLO OBJEDNÁVKY</t>
  </si>
  <si>
    <t>KONKRÉTNÍ PARAMETRY NABÍZENÉHO ZAŘÍZENÍ, příp. SPLNĚNÍ ANO/NE</t>
  </si>
  <si>
    <t>POŽADOVANÉ PARAMETRY</t>
  </si>
  <si>
    <t>Předpokládaná hodnota za ks v Kč bez DPH</t>
  </si>
  <si>
    <t>PODPIS OPRÁVNĚNÉ OSOBY ZA DODAVATELE</t>
  </si>
  <si>
    <t>Nabídková cena včetně dopravy celkem v Kč bez DPH</t>
  </si>
  <si>
    <t>Nabídková cena celkem včetně dopravy celkem v Kč s DPH</t>
  </si>
  <si>
    <t>aktivní PFC, tepelná regulace otáček, vypínač napětí</t>
  </si>
  <si>
    <t>provedení minitower</t>
  </si>
  <si>
    <r>
      <t xml:space="preserve">min. 36 měs., </t>
    </r>
    <r>
      <rPr>
        <sz val="11"/>
        <rFont val="Calibri"/>
        <family val="2"/>
      </rPr>
      <t>servis do druhého dne</t>
    </r>
  </si>
  <si>
    <t>min. 15.6", rozlišení min. 1920x1080 FullHD, IPS, obnovovací frekvence 150-175Hz</t>
  </si>
  <si>
    <t>numerická klávesnice, touchpad, webkamera</t>
  </si>
  <si>
    <t>IPS panel, obnovovazí frekvence 60Hz, odezva max. 5ms, maximální jas alespoň 250cd/m2, kontrast 1000:1, poměr stran 16:9, rovná konstrukce, rozlišení min. 1920x1080px FullHD</t>
  </si>
  <si>
    <t>nastavitelná výška, pivot, flicker-free, filtr modrého světla</t>
  </si>
  <si>
    <t>úhlopříčka min. 16", rozlišení min. 2560x1600px, IPS panel, antireflexní, poměr stran 16:10, obnovovací frekvence 165Hz</t>
  </si>
  <si>
    <t>numerická klávesnice, čtečka paměťových karet, TPM 2.0 nebo vyšší, webkamera min. 1080p</t>
  </si>
  <si>
    <t>napájecí adaptér, napájecí kabel</t>
  </si>
  <si>
    <t>max. 45x2x15cm</t>
  </si>
  <si>
    <t>kancelářská / mechanická</t>
  </si>
  <si>
    <t>Celková předpokládaná hodnota v Kč bez DPH</t>
  </si>
  <si>
    <t>Celková předpokládaná hodnota v Kč včetně DPH</t>
  </si>
  <si>
    <t>110-130mm, hlasitost max. 40dB</t>
  </si>
  <si>
    <t>24100205
ONF</t>
  </si>
  <si>
    <t>24100192
ONF</t>
  </si>
  <si>
    <t xml:space="preserve">24100181
ONF
</t>
  </si>
  <si>
    <t>24100221
ODZ</t>
  </si>
  <si>
    <t xml:space="preserve">24100187
ÚŘ
</t>
  </si>
  <si>
    <t>24100131
ONF</t>
  </si>
  <si>
    <t>24100132
THS</t>
  </si>
  <si>
    <t>24100208
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</si>
</sst>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č&quot;;[Red]\-#,##0\ &quot;Kč&quot;"/>
    <numFmt numFmtId="164" formatCode="#,##0.00\ &quot;Kč&quot;"/>
  </numFmts>
  <fonts count="24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u val="single"/>
      <sz val="11"/>
      <color theme="10"/>
      <name val="Arial"/>
      <family val="2"/>
    </font>
    <font>
      <b/>
      <sz val="11"/>
      <color rgb="FF7030A0"/>
      <name val="Calibri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2"/>
      <name val="Calibri"/>
      <family val="2"/>
    </font>
    <font>
      <sz val="11"/>
      <name val="Calibri"/>
      <family val="2"/>
    </font>
    <font>
      <b/>
      <sz val="12"/>
      <color theme="1"/>
      <name val="Calibri"/>
      <family val="2"/>
    </font>
    <font>
      <b/>
      <sz val="12"/>
      <name val="Calibri"/>
      <family val="2"/>
    </font>
    <font>
      <sz val="12"/>
      <color theme="1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2">
    <fill>
      <patternFill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EF2CB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/>
    </border>
    <border>
      <left style="thin">
        <color rgb="FF000000"/>
      </left>
      <right/>
      <top/>
      <bottom style="double"/>
    </border>
    <border>
      <left style="thin">
        <color rgb="FF000000"/>
      </left>
      <right style="thin">
        <color rgb="FF000000"/>
      </right>
      <top style="double">
        <color rgb="FF000000"/>
      </top>
      <bottom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>
        <color rgb="FF000000"/>
      </left>
      <right style="thin"/>
      <top style="double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double">
        <color rgb="FF000000"/>
      </top>
      <bottom style="thin">
        <color rgb="FF000000"/>
      </bottom>
    </border>
    <border>
      <left/>
      <right style="medium"/>
      <top/>
      <bottom/>
    </border>
    <border>
      <left/>
      <right style="medium"/>
      <top/>
      <bottom style="double"/>
    </border>
    <border>
      <left style="thin">
        <color rgb="FF000000"/>
      </left>
      <right style="medium"/>
      <top style="double"/>
      <bottom style="thin">
        <color rgb="FF000000"/>
      </bottom>
    </border>
    <border>
      <left/>
      <right style="medium"/>
      <top style="thin">
        <color rgb="FF000000"/>
      </top>
      <bottom style="double"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rgb="FF000000"/>
      </right>
      <top style="double">
        <color rgb="FF000000"/>
      </top>
      <bottom/>
    </border>
    <border>
      <left style="medium"/>
      <right style="thin">
        <color rgb="FF000000"/>
      </right>
      <top/>
      <bottom/>
    </border>
    <border>
      <left style="medium"/>
      <right style="thin">
        <color rgb="FF000000"/>
      </right>
      <top/>
      <bottom style="double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double"/>
      <bottom/>
    </border>
    <border>
      <left style="medium"/>
      <right style="thin"/>
      <top style="double"/>
      <bottom/>
    </border>
    <border>
      <left style="medium"/>
      <right style="thin"/>
      <top/>
      <bottom style="double"/>
    </border>
    <border>
      <left style="thin"/>
      <right style="thin"/>
      <top style="double"/>
      <bottom/>
    </border>
    <border>
      <left/>
      <right style="thin"/>
      <top/>
      <bottom/>
    </border>
    <border>
      <left style="thin"/>
      <right/>
      <top style="double"/>
      <bottom/>
    </border>
    <border>
      <left style="thin"/>
      <right/>
      <top/>
      <bottom/>
    </border>
    <border>
      <left style="thin">
        <color rgb="FF000000"/>
      </left>
      <right/>
      <top style="medium"/>
      <bottom style="thin">
        <color rgb="FF000000"/>
      </bottom>
    </border>
    <border>
      <left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/>
      <bottom style="double">
        <color rgb="FF000000"/>
      </bottom>
    </border>
    <border>
      <left style="thin">
        <color rgb="FF000000"/>
      </left>
      <right style="medium"/>
      <top style="medium"/>
      <bottom/>
    </border>
    <border>
      <left style="thin">
        <color rgb="FF000000"/>
      </left>
      <right style="medium"/>
      <top/>
      <bottom style="double">
        <color rgb="FF000000"/>
      </bottom>
    </border>
    <border>
      <left/>
      <right style="thin">
        <color rgb="FF000000"/>
      </right>
      <top style="medium"/>
      <bottom/>
    </border>
    <border>
      <left/>
      <right style="thin">
        <color rgb="FF000000"/>
      </right>
      <top/>
      <bottom style="double">
        <color rgb="FF000000"/>
      </bottom>
    </border>
    <border>
      <left style="medium"/>
      <right style="thin"/>
      <top style="medium"/>
      <bottom/>
    </border>
    <border>
      <left style="medium"/>
      <right style="thin"/>
      <top/>
      <bottom style="double">
        <color rgb="FF000000"/>
      </bottom>
    </border>
    <border>
      <left/>
      <right style="thin">
        <color rgb="FF000000"/>
      </right>
      <top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double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  <xf numFmtId="0" fontId="15" fillId="2" borderId="0" applyNumberFormat="0" applyBorder="0" applyAlignment="0" applyProtection="0"/>
    <xf numFmtId="0" fontId="16" fillId="3" borderId="1" applyNumberFormat="0" applyAlignment="0" applyProtection="0"/>
  </cellStyleXfs>
  <cellXfs count="119">
    <xf numFmtId="0" fontId="0" fillId="0" borderId="0" xfId="0" applyFont="1" applyAlignment="1">
      <alignment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4" borderId="2" xfId="0" applyFont="1" applyFill="1" applyBorder="1"/>
    <xf numFmtId="3" fontId="3" fillId="0" borderId="3" xfId="0" applyNumberFormat="1" applyFont="1" applyBorder="1"/>
    <xf numFmtId="0" fontId="3" fillId="4" borderId="4" xfId="0" applyFont="1" applyFill="1" applyBorder="1"/>
    <xf numFmtId="0" fontId="4" fillId="0" borderId="0" xfId="0" applyFont="1"/>
    <xf numFmtId="0" fontId="9" fillId="0" borderId="0" xfId="20"/>
    <xf numFmtId="0" fontId="7" fillId="0" borderId="2" xfId="0" applyFont="1" applyBorder="1" applyAlignment="1">
      <alignment vertical="center" wrapText="1"/>
    </xf>
    <xf numFmtId="0" fontId="3" fillId="0" borderId="2" xfId="0" applyFont="1" applyBorder="1" applyAlignment="1">
      <alignment wrapText="1"/>
    </xf>
    <xf numFmtId="0" fontId="0" fillId="0" borderId="0" xfId="0" applyFont="1" applyAlignment="1">
      <alignment/>
    </xf>
    <xf numFmtId="0" fontId="3" fillId="0" borderId="5" xfId="0" applyFont="1" applyBorder="1" applyAlignment="1">
      <alignment wrapText="1"/>
    </xf>
    <xf numFmtId="3" fontId="3" fillId="0" borderId="6" xfId="0" applyNumberFormat="1" applyFont="1" applyBorder="1"/>
    <xf numFmtId="0" fontId="7" fillId="0" borderId="5" xfId="0" applyFont="1" applyBorder="1" applyAlignment="1">
      <alignment vertical="center" wrapText="1"/>
    </xf>
    <xf numFmtId="0" fontId="3" fillId="4" borderId="5" xfId="0" applyFont="1" applyFill="1" applyBorder="1"/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6" fontId="7" fillId="5" borderId="7" xfId="0" applyNumberFormat="1" applyFont="1" applyFill="1" applyBorder="1" applyAlignment="1">
      <alignment wrapText="1"/>
    </xf>
    <xf numFmtId="0" fontId="7" fillId="6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4" xfId="0" applyFont="1" applyBorder="1" applyAlignment="1">
      <alignment vertical="center" wrapText="1"/>
    </xf>
    <xf numFmtId="0" fontId="3" fillId="0" borderId="4" xfId="0" applyFont="1" applyBorder="1" applyAlignment="1">
      <alignment wrapText="1"/>
    </xf>
    <xf numFmtId="0" fontId="12" fillId="0" borderId="9" xfId="0" applyFont="1" applyFill="1" applyBorder="1" applyAlignment="1">
      <alignment vertical="center" wrapText="1"/>
    </xf>
    <xf numFmtId="0" fontId="13" fillId="0" borderId="9" xfId="0" applyFont="1" applyFill="1" applyBorder="1" applyAlignment="1">
      <alignment vertical="center" wrapText="1"/>
    </xf>
    <xf numFmtId="164" fontId="5" fillId="7" borderId="10" xfId="0" applyNumberFormat="1" applyFont="1" applyFill="1" applyBorder="1" applyAlignment="1">
      <alignment/>
    </xf>
    <xf numFmtId="0" fontId="5" fillId="7" borderId="11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/>
    </xf>
    <xf numFmtId="0" fontId="0" fillId="8" borderId="12" xfId="0" applyFont="1" applyFill="1" applyBorder="1"/>
    <xf numFmtId="3" fontId="0" fillId="0" borderId="13" xfId="0" applyNumberFormat="1" applyFont="1" applyBorder="1"/>
    <xf numFmtId="0" fontId="5" fillId="9" borderId="14" xfId="0" applyFont="1" applyFill="1" applyBorder="1" applyAlignment="1">
      <alignment vertical="top"/>
    </xf>
    <xf numFmtId="0" fontId="9" fillId="0" borderId="0" xfId="20" applyAlignment="1">
      <alignment/>
    </xf>
    <xf numFmtId="0" fontId="14" fillId="0" borderId="12" xfId="0" applyFont="1" applyBorder="1" applyAlignment="1">
      <alignment wrapText="1"/>
    </xf>
    <xf numFmtId="164" fontId="10" fillId="10" borderId="15" xfId="0" applyNumberFormat="1" applyFont="1" applyFill="1" applyBorder="1" applyAlignment="1">
      <alignment vertical="center" wrapText="1"/>
    </xf>
    <xf numFmtId="0" fontId="5" fillId="9" borderId="16" xfId="0" applyFont="1" applyFill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2" xfId="0" applyFont="1" applyBorder="1" applyAlignment="1">
      <alignment wrapText="1"/>
    </xf>
    <xf numFmtId="0" fontId="0" fillId="0" borderId="0" xfId="0" applyFont="1" applyAlignment="1">
      <alignment/>
    </xf>
    <xf numFmtId="164" fontId="10" fillId="10" borderId="12" xfId="0" applyNumberFormat="1" applyFont="1" applyFill="1" applyBorder="1" applyAlignment="1">
      <alignment vertical="center" wrapText="1"/>
    </xf>
    <xf numFmtId="0" fontId="5" fillId="11" borderId="17" xfId="0" applyFont="1" applyFill="1" applyBorder="1" applyAlignment="1">
      <alignment/>
    </xf>
    <xf numFmtId="0" fontId="5" fillId="11" borderId="10" xfId="0" applyFont="1" applyFill="1" applyBorder="1" applyAlignment="1">
      <alignment/>
    </xf>
    <xf numFmtId="0" fontId="17" fillId="0" borderId="0" xfId="0" applyFont="1" applyAlignment="1">
      <alignment/>
    </xf>
    <xf numFmtId="0" fontId="5" fillId="12" borderId="18" xfId="0" applyFont="1" applyFill="1" applyBorder="1" applyAlignment="1">
      <alignment horizontal="center" vertical="center"/>
    </xf>
    <xf numFmtId="164" fontId="3" fillId="13" borderId="8" xfId="0" applyNumberFormat="1" applyFont="1" applyFill="1" applyBorder="1" applyAlignment="1">
      <alignment horizontal="center" vertical="center"/>
    </xf>
    <xf numFmtId="164" fontId="0" fillId="9" borderId="11" xfId="0" applyNumberFormat="1" applyFont="1" applyFill="1" applyBorder="1"/>
    <xf numFmtId="164" fontId="13" fillId="9" borderId="8" xfId="22" applyNumberFormat="1" applyFont="1" applyFill="1" applyBorder="1" applyAlignment="1">
      <alignment horizontal="center" vertical="center"/>
    </xf>
    <xf numFmtId="0" fontId="5" fillId="12" borderId="19" xfId="0" applyFont="1" applyFill="1" applyBorder="1" applyAlignment="1">
      <alignment horizontal="center" vertical="top"/>
    </xf>
    <xf numFmtId="164" fontId="3" fillId="0" borderId="20" xfId="0" applyNumberFormat="1" applyFont="1" applyBorder="1" applyAlignment="1">
      <alignment horizontal="center" vertical="center"/>
    </xf>
    <xf numFmtId="3" fontId="3" fillId="0" borderId="21" xfId="0" applyNumberFormat="1" applyFont="1" applyBorder="1"/>
    <xf numFmtId="3" fontId="3" fillId="0" borderId="22" xfId="0" applyNumberFormat="1" applyFont="1" applyBorder="1"/>
    <xf numFmtId="164" fontId="0" fillId="0" borderId="23" xfId="0" applyNumberFormat="1" applyFont="1" applyBorder="1"/>
    <xf numFmtId="3" fontId="0" fillId="0" borderId="24" xfId="0" applyNumberFormat="1" applyFont="1" applyBorder="1"/>
    <xf numFmtId="0" fontId="5" fillId="7" borderId="10" xfId="0" applyFont="1" applyFill="1" applyBorder="1" applyAlignment="1">
      <alignment horizontal="center" vertical="center" wrapText="1"/>
    </xf>
    <xf numFmtId="164" fontId="20" fillId="14" borderId="25" xfId="0" applyNumberFormat="1" applyFont="1" applyFill="1" applyBorder="1" applyAlignment="1">
      <alignment horizontal="center" wrapText="1"/>
    </xf>
    <xf numFmtId="164" fontId="19" fillId="15" borderId="26" xfId="0" applyNumberFormat="1" applyFont="1" applyFill="1" applyBorder="1" applyAlignment="1">
      <alignment horizontal="center" vertical="center"/>
    </xf>
    <xf numFmtId="0" fontId="21" fillId="16" borderId="27" xfId="0" applyFont="1" applyFill="1" applyBorder="1" applyAlignment="1">
      <alignment horizontal="left"/>
    </xf>
    <xf numFmtId="0" fontId="22" fillId="16" borderId="28" xfId="23" applyFont="1" applyFill="1" applyBorder="1" applyAlignment="1">
      <alignment/>
    </xf>
    <xf numFmtId="0" fontId="22" fillId="16" borderId="29" xfId="23" applyFont="1" applyFill="1" applyBorder="1" applyAlignment="1">
      <alignment/>
    </xf>
    <xf numFmtId="164" fontId="22" fillId="16" borderId="30" xfId="23" applyNumberFormat="1" applyFont="1" applyFill="1" applyBorder="1" applyAlignment="1">
      <alignment horizontal="center" wrapText="1"/>
    </xf>
    <xf numFmtId="164" fontId="23" fillId="16" borderId="31" xfId="0" applyNumberFormat="1" applyFont="1" applyFill="1" applyBorder="1" applyAlignment="1">
      <alignment horizontal="center" vertical="center"/>
    </xf>
    <xf numFmtId="0" fontId="15" fillId="9" borderId="9" xfId="22" applyFill="1" applyBorder="1"/>
    <xf numFmtId="0" fontId="3" fillId="17" borderId="8" xfId="0" applyFont="1" applyFill="1" applyBorder="1"/>
    <xf numFmtId="6" fontId="7" fillId="18" borderId="7" xfId="0" applyNumberFormat="1" applyFont="1" applyFill="1" applyBorder="1" applyAlignment="1">
      <alignment wrapText="1"/>
    </xf>
    <xf numFmtId="0" fontId="7" fillId="19" borderId="8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top" wrapText="1"/>
    </xf>
    <xf numFmtId="0" fontId="3" fillId="4" borderId="35" xfId="0" applyFont="1" applyFill="1" applyBorder="1" applyAlignment="1">
      <alignment horizontal="center" vertical="top" wrapText="1"/>
    </xf>
    <xf numFmtId="0" fontId="3" fillId="4" borderId="36" xfId="0" applyFont="1" applyFill="1" applyBorder="1" applyAlignment="1">
      <alignment horizontal="center" vertical="top" wrapText="1"/>
    </xf>
    <xf numFmtId="6" fontId="10" fillId="20" borderId="37" xfId="0" applyNumberFormat="1" applyFont="1" applyFill="1" applyBorder="1" applyAlignment="1">
      <alignment horizontal="center" vertical="center" wrapText="1"/>
    </xf>
    <xf numFmtId="6" fontId="10" fillId="20" borderId="35" xfId="0" applyNumberFormat="1" applyFont="1" applyFill="1" applyBorder="1" applyAlignment="1">
      <alignment horizontal="center" vertical="center" wrapText="1"/>
    </xf>
    <xf numFmtId="0" fontId="10" fillId="20" borderId="36" xfId="0" applyFont="1" applyFill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1" fillId="10" borderId="43" xfId="0" applyFont="1" applyFill="1" applyBorder="1" applyAlignment="1">
      <alignment horizontal="center" vertical="center" wrapText="1"/>
    </xf>
    <xf numFmtId="0" fontId="11" fillId="10" borderId="44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12" borderId="45" xfId="0" applyFont="1" applyFill="1" applyBorder="1" applyAlignment="1">
      <alignment horizontal="center"/>
    </xf>
    <xf numFmtId="0" fontId="6" fillId="12" borderId="46" xfId="0" applyFont="1" applyFill="1" applyBorder="1"/>
    <xf numFmtId="0" fontId="7" fillId="12" borderId="47" xfId="0" applyFont="1" applyFill="1" applyBorder="1" applyAlignment="1">
      <alignment horizontal="center" vertical="center" wrapText="1"/>
    </xf>
    <xf numFmtId="0" fontId="6" fillId="12" borderId="48" xfId="0" applyFont="1" applyFill="1" applyBorder="1"/>
    <xf numFmtId="0" fontId="5" fillId="12" borderId="47" xfId="0" applyFont="1" applyFill="1" applyBorder="1" applyAlignment="1">
      <alignment horizontal="center" vertical="center" wrapText="1"/>
    </xf>
    <xf numFmtId="0" fontId="6" fillId="12" borderId="48" xfId="0" applyFont="1" applyFill="1" applyBorder="1" applyAlignment="1">
      <alignment vertical="center"/>
    </xf>
    <xf numFmtId="0" fontId="5" fillId="12" borderId="49" xfId="0" applyFont="1" applyFill="1" applyBorder="1" applyAlignment="1">
      <alignment horizontal="center" vertical="center" wrapText="1"/>
    </xf>
    <xf numFmtId="0" fontId="6" fillId="12" borderId="50" xfId="0" applyFont="1" applyFill="1" applyBorder="1" applyAlignment="1">
      <alignment wrapText="1"/>
    </xf>
    <xf numFmtId="0" fontId="5" fillId="12" borderId="51" xfId="0" applyFont="1" applyFill="1" applyBorder="1" applyAlignment="1">
      <alignment horizontal="center" vertical="center"/>
    </xf>
    <xf numFmtId="0" fontId="5" fillId="12" borderId="52" xfId="0" applyFont="1" applyFill="1" applyBorder="1" applyAlignment="1">
      <alignment horizontal="center" vertical="center"/>
    </xf>
    <xf numFmtId="0" fontId="5" fillId="12" borderId="48" xfId="0" applyFont="1" applyFill="1" applyBorder="1" applyAlignment="1">
      <alignment horizontal="center" vertical="center" wrapText="1"/>
    </xf>
    <xf numFmtId="0" fontId="5" fillId="12" borderId="53" xfId="0" applyFont="1" applyFill="1" applyBorder="1" applyAlignment="1">
      <alignment horizontal="center" vertical="center"/>
    </xf>
    <xf numFmtId="0" fontId="5" fillId="12" borderId="54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19" fillId="16" borderId="56" xfId="0" applyFont="1" applyFill="1" applyBorder="1" applyAlignment="1">
      <alignment horizontal="center" wrapText="1"/>
    </xf>
    <xf numFmtId="0" fontId="19" fillId="16" borderId="57" xfId="0" applyFont="1" applyFill="1" applyBorder="1" applyAlignment="1">
      <alignment horizontal="center" wrapText="1"/>
    </xf>
    <xf numFmtId="0" fontId="19" fillId="16" borderId="11" xfId="0" applyFont="1" applyFill="1" applyBorder="1" applyAlignment="1">
      <alignment horizontal="center" wrapText="1"/>
    </xf>
    <xf numFmtId="0" fontId="23" fillId="16" borderId="58" xfId="0" applyFont="1" applyFill="1" applyBorder="1" applyAlignment="1">
      <alignment horizontal="center" wrapText="1"/>
    </xf>
    <xf numFmtId="0" fontId="23" fillId="16" borderId="28" xfId="0" applyFont="1" applyFill="1" applyBorder="1" applyAlignment="1">
      <alignment horizontal="center" wrapText="1"/>
    </xf>
    <xf numFmtId="0" fontId="23" fillId="16" borderId="29" xfId="0" applyFont="1" applyFill="1" applyBorder="1" applyAlignment="1">
      <alignment horizontal="center" wrapText="1"/>
    </xf>
    <xf numFmtId="0" fontId="8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/>
    </xf>
    <xf numFmtId="0" fontId="19" fillId="21" borderId="61" xfId="0" applyFont="1" applyFill="1" applyBorder="1" applyAlignment="1">
      <alignment horizontal="center"/>
    </xf>
    <xf numFmtId="0" fontId="19" fillId="21" borderId="57" xfId="0" applyFont="1" applyFill="1" applyBorder="1" applyAlignment="1">
      <alignment horizontal="center"/>
    </xf>
    <xf numFmtId="0" fontId="19" fillId="21" borderId="11" xfId="0" applyFont="1" applyFill="1" applyBorder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  <cellStyle name="Neutrální" xfId="22"/>
    <cellStyle name="Kontrolní buňka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8"/>
  <sheetViews>
    <sheetView showGridLines="0" tabSelected="1" zoomScale="85" zoomScaleNormal="85" workbookViewId="0" topLeftCell="A1">
      <selection activeCell="J118" sqref="J118"/>
    </sheetView>
  </sheetViews>
  <sheetFormatPr defaultColWidth="12.625" defaultRowHeight="15" customHeight="1"/>
  <cols>
    <col min="1" max="1" width="8.75390625" style="0" customWidth="1"/>
    <col min="2" max="2" width="12.50390625" style="0" customWidth="1"/>
    <col min="3" max="3" width="33.00390625" style="0" customWidth="1"/>
    <col min="4" max="4" width="60.625" style="0" customWidth="1"/>
    <col min="5" max="5" width="15.875" style="0" customWidth="1"/>
    <col min="6" max="6" width="10.00390625" style="0" customWidth="1"/>
    <col min="7" max="7" width="23.50390625" style="0" customWidth="1"/>
    <col min="8" max="8" width="21.25390625" style="0" customWidth="1"/>
    <col min="9" max="9" width="13.625" style="0" customWidth="1"/>
    <col min="10" max="10" width="14.50390625" style="0" customWidth="1"/>
    <col min="11" max="13" width="7.625" style="0" customWidth="1"/>
  </cols>
  <sheetData>
    <row r="1" spans="1:13" ht="18.75">
      <c r="A1" s="2" t="s">
        <v>135</v>
      </c>
      <c r="B1" s="7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63"/>
      <c r="B3" s="44" t="s">
        <v>136</v>
      </c>
      <c r="C3" s="40"/>
      <c r="D3" s="40"/>
      <c r="E3" s="40"/>
      <c r="F3" s="40"/>
      <c r="G3" s="40"/>
      <c r="H3" s="40"/>
      <c r="I3" s="1"/>
      <c r="J3" s="1"/>
      <c r="K3" s="1"/>
      <c r="L3" s="1"/>
      <c r="M3" s="1"/>
    </row>
    <row r="4" spans="1:13" ht="15.75" thickBot="1">
      <c r="A4" s="1"/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">
      <c r="A5" s="103" t="s">
        <v>2</v>
      </c>
      <c r="B5" s="100" t="s">
        <v>3</v>
      </c>
      <c r="C5" s="92" t="s">
        <v>141</v>
      </c>
      <c r="D5" s="93"/>
      <c r="E5" s="94" t="s">
        <v>139</v>
      </c>
      <c r="F5" s="94" t="s">
        <v>0</v>
      </c>
      <c r="G5" s="96" t="s">
        <v>140</v>
      </c>
      <c r="H5" s="49" t="s">
        <v>1</v>
      </c>
      <c r="I5" s="96" t="s">
        <v>137</v>
      </c>
      <c r="J5" s="98" t="s">
        <v>7</v>
      </c>
      <c r="K5" s="1"/>
      <c r="L5" s="1"/>
      <c r="M5" s="1"/>
    </row>
    <row r="6" spans="1:13" ht="46.5" customHeight="1" thickBot="1">
      <c r="A6" s="104"/>
      <c r="B6" s="101"/>
      <c r="C6" s="45" t="s">
        <v>4</v>
      </c>
      <c r="D6" s="45" t="s">
        <v>138</v>
      </c>
      <c r="E6" s="97"/>
      <c r="F6" s="95"/>
      <c r="G6" s="97"/>
      <c r="H6" s="45" t="s">
        <v>5</v>
      </c>
      <c r="I6" s="102"/>
      <c r="J6" s="99"/>
      <c r="K6" s="1"/>
      <c r="L6" s="1"/>
      <c r="M6" s="1"/>
    </row>
    <row r="7" spans="1:13" s="11" customFormat="1" ht="15.75" customHeight="1" thickTop="1">
      <c r="A7" s="68">
        <v>1</v>
      </c>
      <c r="B7" s="71" t="s">
        <v>30</v>
      </c>
      <c r="C7" s="42" t="s">
        <v>142</v>
      </c>
      <c r="D7" s="19">
        <v>940</v>
      </c>
      <c r="E7" s="91" t="s">
        <v>161</v>
      </c>
      <c r="F7" s="66">
        <v>2</v>
      </c>
      <c r="G7" s="64"/>
      <c r="H7" s="74"/>
      <c r="I7" s="48">
        <v>0</v>
      </c>
      <c r="J7" s="50">
        <f>F7*I7</f>
        <v>0</v>
      </c>
      <c r="K7" s="8"/>
      <c r="L7" s="1"/>
      <c r="M7" s="1"/>
    </row>
    <row r="8" spans="1:13" s="11" customFormat="1" ht="18.75" customHeight="1">
      <c r="A8" s="69"/>
      <c r="B8" s="72"/>
      <c r="C8" s="9" t="s">
        <v>21</v>
      </c>
      <c r="D8" s="10" t="s">
        <v>22</v>
      </c>
      <c r="E8" s="81"/>
      <c r="F8" s="77"/>
      <c r="G8" s="6"/>
      <c r="H8" s="75"/>
      <c r="I8" s="5"/>
      <c r="J8" s="51"/>
      <c r="K8" s="8"/>
      <c r="L8" s="1"/>
      <c r="M8" s="1"/>
    </row>
    <row r="9" spans="1:13" s="11" customFormat="1" ht="15.75" customHeight="1">
      <c r="A9" s="69"/>
      <c r="B9" s="72"/>
      <c r="C9" s="9" t="s">
        <v>23</v>
      </c>
      <c r="D9" s="10" t="s">
        <v>24</v>
      </c>
      <c r="E9" s="81"/>
      <c r="F9" s="78"/>
      <c r="G9" s="4"/>
      <c r="H9" s="75"/>
      <c r="I9" s="5"/>
      <c r="J9" s="51"/>
      <c r="K9" s="1"/>
      <c r="L9" s="1"/>
      <c r="M9" s="1"/>
    </row>
    <row r="10" spans="1:13" s="11" customFormat="1" ht="18.75" customHeight="1">
      <c r="A10" s="69"/>
      <c r="B10" s="72"/>
      <c r="C10" s="9" t="s">
        <v>10</v>
      </c>
      <c r="D10" s="67" t="s">
        <v>146</v>
      </c>
      <c r="E10" s="81"/>
      <c r="F10" s="78"/>
      <c r="G10" s="6"/>
      <c r="H10" s="75"/>
      <c r="I10" s="5"/>
      <c r="J10" s="51"/>
      <c r="K10" s="8"/>
      <c r="L10" s="1"/>
      <c r="M10" s="1"/>
    </row>
    <row r="11" spans="1:13" s="11" customFormat="1" ht="16.5" customHeight="1">
      <c r="A11" s="69"/>
      <c r="B11" s="72"/>
      <c r="C11" s="9" t="s">
        <v>25</v>
      </c>
      <c r="D11" s="67" t="s">
        <v>26</v>
      </c>
      <c r="E11" s="81"/>
      <c r="F11" s="78"/>
      <c r="G11" s="4"/>
      <c r="H11" s="75"/>
      <c r="I11" s="5"/>
      <c r="J11" s="51"/>
      <c r="K11" s="1"/>
      <c r="L11" s="1"/>
      <c r="M11" s="1"/>
    </row>
    <row r="12" spans="1:13" s="18" customFormat="1" ht="49.5" customHeight="1">
      <c r="A12" s="69"/>
      <c r="B12" s="72"/>
      <c r="C12" s="9" t="s">
        <v>18</v>
      </c>
      <c r="D12" s="10" t="s">
        <v>27</v>
      </c>
      <c r="E12" s="81"/>
      <c r="F12" s="78"/>
      <c r="G12" s="4"/>
      <c r="H12" s="75"/>
      <c r="I12" s="5"/>
      <c r="J12" s="51"/>
      <c r="K12" s="1"/>
      <c r="L12" s="1"/>
      <c r="M12" s="1"/>
    </row>
    <row r="13" spans="1:13" s="18" customFormat="1" ht="18.75" customHeight="1">
      <c r="A13" s="69"/>
      <c r="B13" s="72"/>
      <c r="C13" s="9" t="s">
        <v>28</v>
      </c>
      <c r="D13" s="67" t="s">
        <v>160</v>
      </c>
      <c r="E13" s="81"/>
      <c r="F13" s="78"/>
      <c r="G13" s="6"/>
      <c r="H13" s="75"/>
      <c r="I13" s="5"/>
      <c r="J13" s="51"/>
      <c r="K13" s="8"/>
      <c r="L13" s="1"/>
      <c r="M13" s="1"/>
    </row>
    <row r="14" spans="1:13" s="18" customFormat="1" ht="16.5" customHeight="1">
      <c r="A14" s="69"/>
      <c r="B14" s="72"/>
      <c r="C14" s="9" t="s">
        <v>9</v>
      </c>
      <c r="D14" s="10" t="s">
        <v>29</v>
      </c>
      <c r="E14" s="81"/>
      <c r="F14" s="78"/>
      <c r="G14" s="4"/>
      <c r="H14" s="75"/>
      <c r="I14" s="5"/>
      <c r="J14" s="51"/>
      <c r="K14" s="1"/>
      <c r="L14" s="1"/>
      <c r="M14" s="1"/>
    </row>
    <row r="15" spans="1:13" s="11" customFormat="1" ht="20.25" customHeight="1" thickBot="1">
      <c r="A15" s="70"/>
      <c r="B15" s="73"/>
      <c r="C15" s="14" t="s">
        <v>6</v>
      </c>
      <c r="D15" s="12" t="s">
        <v>44</v>
      </c>
      <c r="E15" s="81"/>
      <c r="F15" s="79"/>
      <c r="G15" s="15"/>
      <c r="H15" s="76"/>
      <c r="I15" s="13"/>
      <c r="J15" s="52"/>
      <c r="K15" s="1"/>
      <c r="L15" s="1"/>
      <c r="M15" s="1"/>
    </row>
    <row r="16" spans="1:13" s="37" customFormat="1" ht="15.75" customHeight="1" thickTop="1">
      <c r="A16" s="68">
        <v>2</v>
      </c>
      <c r="B16" s="71" t="s">
        <v>31</v>
      </c>
      <c r="C16" s="42" t="s">
        <v>142</v>
      </c>
      <c r="D16" s="65">
        <v>1160</v>
      </c>
      <c r="E16" s="81"/>
      <c r="F16" s="66">
        <v>2</v>
      </c>
      <c r="G16" s="64"/>
      <c r="H16" s="74"/>
      <c r="I16" s="46">
        <v>0</v>
      </c>
      <c r="J16" s="50">
        <f>F16*I16</f>
        <v>0</v>
      </c>
      <c r="K16" s="8"/>
      <c r="L16" s="1"/>
      <c r="M16" s="1"/>
    </row>
    <row r="17" spans="1:13" s="37" customFormat="1" ht="18.75" customHeight="1">
      <c r="A17" s="69"/>
      <c r="B17" s="72"/>
      <c r="C17" s="9" t="s">
        <v>32</v>
      </c>
      <c r="D17" s="10" t="s">
        <v>33</v>
      </c>
      <c r="E17" s="81"/>
      <c r="F17" s="77"/>
      <c r="G17" s="6"/>
      <c r="H17" s="75"/>
      <c r="I17" s="5"/>
      <c r="J17" s="51"/>
      <c r="K17" s="8"/>
      <c r="L17" s="1"/>
      <c r="M17" s="1"/>
    </row>
    <row r="18" spans="1:13" s="37" customFormat="1" ht="15.75" customHeight="1">
      <c r="A18" s="69"/>
      <c r="B18" s="72"/>
      <c r="C18" s="9" t="s">
        <v>23</v>
      </c>
      <c r="D18" s="10" t="s">
        <v>34</v>
      </c>
      <c r="E18" s="81"/>
      <c r="F18" s="78"/>
      <c r="G18" s="4"/>
      <c r="H18" s="75"/>
      <c r="I18" s="5"/>
      <c r="J18" s="51"/>
      <c r="K18" s="1"/>
      <c r="L18" s="1"/>
      <c r="M18" s="1"/>
    </row>
    <row r="19" spans="1:13" s="37" customFormat="1" ht="18.75" customHeight="1">
      <c r="A19" s="69"/>
      <c r="B19" s="72"/>
      <c r="C19" s="9" t="s">
        <v>35</v>
      </c>
      <c r="D19" s="10" t="s">
        <v>36</v>
      </c>
      <c r="E19" s="81"/>
      <c r="F19" s="78"/>
      <c r="G19" s="6"/>
      <c r="H19" s="75"/>
      <c r="I19" s="5"/>
      <c r="J19" s="51"/>
      <c r="K19" s="8"/>
      <c r="L19" s="1"/>
      <c r="M19" s="1"/>
    </row>
    <row r="20" spans="1:13" s="37" customFormat="1" ht="16.5" customHeight="1">
      <c r="A20" s="69"/>
      <c r="B20" s="72"/>
      <c r="C20" s="9" t="s">
        <v>37</v>
      </c>
      <c r="D20" s="10" t="s">
        <v>38</v>
      </c>
      <c r="E20" s="81"/>
      <c r="F20" s="78"/>
      <c r="G20" s="4"/>
      <c r="H20" s="75"/>
      <c r="I20" s="5"/>
      <c r="J20" s="51"/>
      <c r="K20" s="1"/>
      <c r="L20" s="1"/>
      <c r="M20" s="1"/>
    </row>
    <row r="21" spans="1:13" s="37" customFormat="1" ht="20.25" customHeight="1">
      <c r="A21" s="69"/>
      <c r="B21" s="72"/>
      <c r="C21" s="9" t="s">
        <v>16</v>
      </c>
      <c r="D21" s="10" t="s">
        <v>39</v>
      </c>
      <c r="E21" s="81"/>
      <c r="F21" s="78"/>
      <c r="G21" s="4"/>
      <c r="H21" s="75"/>
      <c r="I21" s="5"/>
      <c r="J21" s="51"/>
      <c r="K21" s="1"/>
      <c r="L21" s="1"/>
      <c r="M21" s="1"/>
    </row>
    <row r="22" spans="1:13" s="37" customFormat="1" ht="18.75" customHeight="1">
      <c r="A22" s="69"/>
      <c r="B22" s="72"/>
      <c r="C22" s="9" t="s">
        <v>40</v>
      </c>
      <c r="D22" s="10" t="s">
        <v>41</v>
      </c>
      <c r="E22" s="81"/>
      <c r="F22" s="78"/>
      <c r="G22" s="6"/>
      <c r="H22" s="75"/>
      <c r="I22" s="5"/>
      <c r="J22" s="51"/>
      <c r="K22" s="8"/>
      <c r="L22" s="1"/>
      <c r="M22" s="1"/>
    </row>
    <row r="23" spans="1:13" s="37" customFormat="1" ht="16.5" customHeight="1">
      <c r="A23" s="69"/>
      <c r="B23" s="72"/>
      <c r="C23" s="9" t="s">
        <v>42</v>
      </c>
      <c r="D23" s="10" t="s">
        <v>43</v>
      </c>
      <c r="E23" s="81"/>
      <c r="F23" s="78"/>
      <c r="G23" s="4"/>
      <c r="H23" s="75"/>
      <c r="I23" s="5"/>
      <c r="J23" s="51"/>
      <c r="K23" s="1"/>
      <c r="L23" s="1"/>
      <c r="M23" s="1"/>
    </row>
    <row r="24" spans="1:13" s="37" customFormat="1" ht="20.25" customHeight="1" thickBot="1">
      <c r="A24" s="70"/>
      <c r="B24" s="73"/>
      <c r="C24" s="14" t="s">
        <v>6</v>
      </c>
      <c r="D24" s="12" t="s">
        <v>44</v>
      </c>
      <c r="E24" s="82"/>
      <c r="F24" s="79"/>
      <c r="G24" s="15"/>
      <c r="H24" s="76"/>
      <c r="I24" s="13"/>
      <c r="J24" s="52"/>
      <c r="K24" s="1"/>
      <c r="L24" s="1"/>
      <c r="M24" s="1"/>
    </row>
    <row r="25" spans="1:13" s="21" customFormat="1" ht="15.75" customHeight="1" thickTop="1">
      <c r="A25" s="68">
        <v>3</v>
      </c>
      <c r="B25" s="71" t="s">
        <v>11</v>
      </c>
      <c r="C25" s="42" t="s">
        <v>142</v>
      </c>
      <c r="D25" s="19">
        <v>30450</v>
      </c>
      <c r="E25" s="91" t="s">
        <v>162</v>
      </c>
      <c r="F25" s="66">
        <v>1</v>
      </c>
      <c r="G25" s="64"/>
      <c r="H25" s="74"/>
      <c r="I25" s="46">
        <v>0</v>
      </c>
      <c r="J25" s="50">
        <f>F25*I25</f>
        <v>0</v>
      </c>
      <c r="K25" s="8"/>
      <c r="L25" s="1"/>
      <c r="M25" s="1"/>
    </row>
    <row r="26" spans="1:13" s="21" customFormat="1" ht="18.75" customHeight="1">
      <c r="A26" s="69"/>
      <c r="B26" s="72"/>
      <c r="C26" s="9" t="s">
        <v>13</v>
      </c>
      <c r="D26" s="10" t="s">
        <v>45</v>
      </c>
      <c r="E26" s="81"/>
      <c r="F26" s="77"/>
      <c r="G26" s="6"/>
      <c r="H26" s="75"/>
      <c r="I26" s="5"/>
      <c r="J26" s="51"/>
      <c r="K26" s="8"/>
      <c r="L26" s="1"/>
      <c r="M26" s="1"/>
    </row>
    <row r="27" spans="1:13" s="37" customFormat="1" ht="33.75" customHeight="1">
      <c r="A27" s="69"/>
      <c r="B27" s="72"/>
      <c r="C27" s="25" t="s">
        <v>12</v>
      </c>
      <c r="D27" s="26" t="s">
        <v>46</v>
      </c>
      <c r="E27" s="81"/>
      <c r="F27" s="78"/>
      <c r="G27" s="4"/>
      <c r="H27" s="75"/>
      <c r="I27" s="5"/>
      <c r="J27" s="51"/>
      <c r="K27" s="8"/>
      <c r="L27" s="1"/>
      <c r="M27" s="1"/>
    </row>
    <row r="28" spans="1:13" s="37" customFormat="1" ht="16.5" customHeight="1">
      <c r="A28" s="69"/>
      <c r="B28" s="72"/>
      <c r="C28" s="25" t="s">
        <v>14</v>
      </c>
      <c r="D28" s="26" t="s">
        <v>15</v>
      </c>
      <c r="E28" s="81"/>
      <c r="F28" s="78"/>
      <c r="G28" s="4"/>
      <c r="H28" s="75"/>
      <c r="I28" s="5"/>
      <c r="J28" s="51"/>
      <c r="K28" s="8"/>
      <c r="L28" s="1"/>
      <c r="M28" s="1"/>
    </row>
    <row r="29" spans="1:13" s="21" customFormat="1" ht="15.75" customHeight="1">
      <c r="A29" s="69"/>
      <c r="B29" s="72"/>
      <c r="C29" s="9" t="s">
        <v>17</v>
      </c>
      <c r="D29" s="10" t="s">
        <v>47</v>
      </c>
      <c r="E29" s="81"/>
      <c r="F29" s="78"/>
      <c r="G29" s="4"/>
      <c r="H29" s="75"/>
      <c r="I29" s="5"/>
      <c r="J29" s="51"/>
      <c r="K29" s="1"/>
      <c r="L29" s="1"/>
      <c r="M29" s="1"/>
    </row>
    <row r="30" spans="1:13" s="21" customFormat="1" ht="18.75" customHeight="1">
      <c r="A30" s="69"/>
      <c r="B30" s="72"/>
      <c r="C30" s="9" t="s">
        <v>48</v>
      </c>
      <c r="D30" s="10" t="s">
        <v>49</v>
      </c>
      <c r="E30" s="81"/>
      <c r="F30" s="78"/>
      <c r="G30" s="6"/>
      <c r="H30" s="75"/>
      <c r="I30" s="5"/>
      <c r="J30" s="51"/>
      <c r="K30" s="8"/>
      <c r="L30" s="1"/>
      <c r="M30" s="1"/>
    </row>
    <row r="31" spans="1:13" s="21" customFormat="1" ht="18" customHeight="1">
      <c r="A31" s="69"/>
      <c r="B31" s="72"/>
      <c r="C31" s="9" t="s">
        <v>50</v>
      </c>
      <c r="D31" s="10" t="s">
        <v>56</v>
      </c>
      <c r="E31" s="81"/>
      <c r="F31" s="78"/>
      <c r="G31" s="4"/>
      <c r="H31" s="75"/>
      <c r="I31" s="5"/>
      <c r="J31" s="51"/>
      <c r="K31" s="1"/>
      <c r="L31" s="1"/>
      <c r="M31" s="1"/>
    </row>
    <row r="32" spans="1:13" s="21" customFormat="1" ht="16.5" customHeight="1">
      <c r="A32" s="69"/>
      <c r="B32" s="72"/>
      <c r="C32" s="9" t="s">
        <v>19</v>
      </c>
      <c r="D32" s="10" t="s">
        <v>147</v>
      </c>
      <c r="E32" s="81"/>
      <c r="F32" s="78"/>
      <c r="G32" s="4"/>
      <c r="H32" s="75"/>
      <c r="I32" s="5"/>
      <c r="J32" s="51"/>
      <c r="K32" s="1"/>
      <c r="L32" s="1"/>
      <c r="M32" s="1"/>
    </row>
    <row r="33" spans="1:13" s="21" customFormat="1" ht="18.75" customHeight="1">
      <c r="A33" s="69"/>
      <c r="B33" s="72"/>
      <c r="C33" s="9" t="s">
        <v>51</v>
      </c>
      <c r="D33" s="10" t="s">
        <v>52</v>
      </c>
      <c r="E33" s="81"/>
      <c r="F33" s="78"/>
      <c r="G33" s="6"/>
      <c r="H33" s="75"/>
      <c r="I33" s="5"/>
      <c r="J33" s="51"/>
      <c r="K33" s="8"/>
      <c r="L33" s="1"/>
      <c r="M33" s="1"/>
    </row>
    <row r="34" spans="1:13" s="37" customFormat="1" ht="37.5" customHeight="1">
      <c r="A34" s="69"/>
      <c r="B34" s="72"/>
      <c r="C34" s="9" t="s">
        <v>53</v>
      </c>
      <c r="D34" s="10" t="s">
        <v>54</v>
      </c>
      <c r="E34" s="81"/>
      <c r="F34" s="78"/>
      <c r="G34" s="4"/>
      <c r="H34" s="75"/>
      <c r="I34" s="5"/>
      <c r="J34" s="51"/>
      <c r="K34" s="1"/>
      <c r="L34" s="1"/>
      <c r="M34" s="1"/>
    </row>
    <row r="35" spans="1:13" s="37" customFormat="1" ht="33.75" customHeight="1">
      <c r="A35" s="69"/>
      <c r="B35" s="72"/>
      <c r="C35" s="9" t="s">
        <v>18</v>
      </c>
      <c r="D35" s="10" t="s">
        <v>55</v>
      </c>
      <c r="E35" s="81"/>
      <c r="F35" s="78"/>
      <c r="G35" s="4"/>
      <c r="H35" s="75"/>
      <c r="I35" s="5"/>
      <c r="J35" s="51"/>
      <c r="K35" s="1"/>
      <c r="L35" s="1"/>
      <c r="M35" s="1"/>
    </row>
    <row r="36" spans="1:13" s="37" customFormat="1" ht="18.75" customHeight="1">
      <c r="A36" s="69"/>
      <c r="B36" s="72"/>
      <c r="C36" s="9" t="s">
        <v>57</v>
      </c>
      <c r="D36" s="10" t="s">
        <v>58</v>
      </c>
      <c r="E36" s="81"/>
      <c r="F36" s="78"/>
      <c r="G36" s="6"/>
      <c r="H36" s="75"/>
      <c r="I36" s="5"/>
      <c r="J36" s="51"/>
      <c r="K36" s="8"/>
      <c r="L36" s="1"/>
      <c r="M36" s="1"/>
    </row>
    <row r="37" spans="1:13" s="21" customFormat="1" ht="20.25" customHeight="1" thickBot="1">
      <c r="A37" s="70"/>
      <c r="B37" s="73"/>
      <c r="C37" s="14" t="s">
        <v>6</v>
      </c>
      <c r="D37" s="12" t="s">
        <v>148</v>
      </c>
      <c r="E37" s="82"/>
      <c r="F37" s="79"/>
      <c r="G37" s="15"/>
      <c r="H37" s="76"/>
      <c r="I37" s="13"/>
      <c r="J37" s="52"/>
      <c r="K37" s="1"/>
      <c r="L37" s="1"/>
      <c r="M37" s="1"/>
    </row>
    <row r="38" spans="1:13" s="21" customFormat="1" ht="15.75" customHeight="1" thickTop="1">
      <c r="A38" s="68">
        <v>4</v>
      </c>
      <c r="B38" s="71" t="s">
        <v>59</v>
      </c>
      <c r="C38" s="42" t="s">
        <v>142</v>
      </c>
      <c r="D38" s="19">
        <v>28750</v>
      </c>
      <c r="E38" s="80" t="s">
        <v>163</v>
      </c>
      <c r="F38" s="20">
        <v>1</v>
      </c>
      <c r="G38" s="64"/>
      <c r="H38" s="74"/>
      <c r="I38" s="46">
        <v>0</v>
      </c>
      <c r="J38" s="50">
        <f>F38*I38</f>
        <v>0</v>
      </c>
      <c r="K38" s="8"/>
      <c r="L38" s="1"/>
      <c r="M38" s="1"/>
    </row>
    <row r="39" spans="1:13" s="21" customFormat="1" ht="38.25" customHeight="1">
      <c r="A39" s="69"/>
      <c r="B39" s="72"/>
      <c r="C39" s="9" t="s">
        <v>60</v>
      </c>
      <c r="D39" s="10" t="s">
        <v>149</v>
      </c>
      <c r="E39" s="81"/>
      <c r="F39" s="77"/>
      <c r="G39" s="6"/>
      <c r="H39" s="75"/>
      <c r="I39" s="5"/>
      <c r="J39" s="51"/>
      <c r="K39" s="8"/>
      <c r="L39" s="1"/>
      <c r="M39" s="1"/>
    </row>
    <row r="40" spans="1:13" s="21" customFormat="1" ht="16.5" customHeight="1">
      <c r="A40" s="69"/>
      <c r="B40" s="106"/>
      <c r="C40" s="25" t="s">
        <v>12</v>
      </c>
      <c r="D40" s="26" t="s">
        <v>61</v>
      </c>
      <c r="E40" s="107"/>
      <c r="F40" s="78"/>
      <c r="G40" s="4"/>
      <c r="H40" s="75"/>
      <c r="I40" s="5"/>
      <c r="J40" s="51"/>
      <c r="K40" s="8"/>
      <c r="L40" s="1"/>
      <c r="M40" s="1"/>
    </row>
    <row r="41" spans="1:13" s="21" customFormat="1" ht="35.25" customHeight="1">
      <c r="A41" s="69"/>
      <c r="B41" s="106"/>
      <c r="C41" s="25" t="s">
        <v>14</v>
      </c>
      <c r="D41" s="26" t="s">
        <v>62</v>
      </c>
      <c r="E41" s="107"/>
      <c r="F41" s="78"/>
      <c r="G41" s="4"/>
      <c r="H41" s="75"/>
      <c r="I41" s="5"/>
      <c r="J41" s="51"/>
      <c r="K41" s="8"/>
      <c r="L41" s="1"/>
      <c r="M41" s="1"/>
    </row>
    <row r="42" spans="1:13" s="21" customFormat="1" ht="19.5" customHeight="1">
      <c r="A42" s="69"/>
      <c r="B42" s="72"/>
      <c r="C42" s="23" t="s">
        <v>53</v>
      </c>
      <c r="D42" s="24" t="s">
        <v>63</v>
      </c>
      <c r="E42" s="81"/>
      <c r="F42" s="78"/>
      <c r="G42" s="4"/>
      <c r="H42" s="75"/>
      <c r="I42" s="5"/>
      <c r="J42" s="51"/>
      <c r="K42" s="1"/>
      <c r="L42" s="1"/>
      <c r="M42" s="1"/>
    </row>
    <row r="43" spans="1:13" s="21" customFormat="1" ht="20.25" customHeight="1">
      <c r="A43" s="69"/>
      <c r="B43" s="72"/>
      <c r="C43" s="9" t="s">
        <v>13</v>
      </c>
      <c r="D43" s="10" t="s">
        <v>64</v>
      </c>
      <c r="E43" s="81"/>
      <c r="F43" s="78"/>
      <c r="G43" s="4"/>
      <c r="H43" s="75"/>
      <c r="I43" s="5"/>
      <c r="J43" s="51"/>
      <c r="K43" s="1"/>
      <c r="L43" s="1"/>
      <c r="M43" s="1"/>
    </row>
    <row r="44" spans="1:13" s="21" customFormat="1" ht="18.75" customHeight="1">
      <c r="A44" s="69"/>
      <c r="B44" s="72"/>
      <c r="C44" s="9" t="s">
        <v>31</v>
      </c>
      <c r="D44" s="10" t="s">
        <v>65</v>
      </c>
      <c r="E44" s="81"/>
      <c r="F44" s="78"/>
      <c r="G44" s="6"/>
      <c r="H44" s="75"/>
      <c r="I44" s="5"/>
      <c r="J44" s="51"/>
      <c r="K44" s="8"/>
      <c r="L44" s="1"/>
      <c r="M44" s="1"/>
    </row>
    <row r="45" spans="1:13" s="21" customFormat="1" ht="54.75" customHeight="1">
      <c r="A45" s="69"/>
      <c r="B45" s="72"/>
      <c r="C45" s="9" t="s">
        <v>18</v>
      </c>
      <c r="D45" s="10" t="s">
        <v>66</v>
      </c>
      <c r="E45" s="81"/>
      <c r="F45" s="78"/>
      <c r="G45" s="4"/>
      <c r="H45" s="75"/>
      <c r="I45" s="5"/>
      <c r="J45" s="51"/>
      <c r="K45" s="1"/>
      <c r="L45" s="1"/>
      <c r="M45" s="1"/>
    </row>
    <row r="46" spans="1:13" s="21" customFormat="1" ht="29.25" customHeight="1">
      <c r="A46" s="69"/>
      <c r="B46" s="72"/>
      <c r="C46" s="23" t="s">
        <v>67</v>
      </c>
      <c r="D46" s="24" t="s">
        <v>150</v>
      </c>
      <c r="E46" s="81"/>
      <c r="F46" s="78"/>
      <c r="G46" s="4"/>
      <c r="H46" s="75"/>
      <c r="I46" s="5"/>
      <c r="J46" s="51"/>
      <c r="K46" s="1"/>
      <c r="L46" s="1"/>
      <c r="M46" s="1"/>
    </row>
    <row r="47" spans="1:13" s="21" customFormat="1" ht="24" customHeight="1">
      <c r="A47" s="69"/>
      <c r="B47" s="72"/>
      <c r="C47" s="9" t="s">
        <v>9</v>
      </c>
      <c r="D47" s="10" t="s">
        <v>68</v>
      </c>
      <c r="E47" s="81"/>
      <c r="F47" s="78"/>
      <c r="G47" s="4"/>
      <c r="H47" s="75"/>
      <c r="I47" s="5"/>
      <c r="J47" s="51"/>
      <c r="K47" s="1"/>
      <c r="L47" s="1"/>
      <c r="M47" s="1"/>
    </row>
    <row r="48" spans="1:13" s="21" customFormat="1" ht="20.25" customHeight="1" thickBot="1">
      <c r="A48" s="70"/>
      <c r="B48" s="73"/>
      <c r="C48" s="14" t="s">
        <v>6</v>
      </c>
      <c r="D48" s="12" t="s">
        <v>44</v>
      </c>
      <c r="E48" s="81"/>
      <c r="F48" s="79"/>
      <c r="G48" s="15"/>
      <c r="H48" s="76"/>
      <c r="I48" s="13"/>
      <c r="J48" s="52"/>
      <c r="K48" s="1"/>
      <c r="L48" s="1"/>
      <c r="M48" s="1"/>
    </row>
    <row r="49" spans="1:13" s="38" customFormat="1" ht="15.75" customHeight="1" thickTop="1">
      <c r="A49" s="68">
        <v>5</v>
      </c>
      <c r="B49" s="71" t="s">
        <v>84</v>
      </c>
      <c r="C49" s="42" t="s">
        <v>142</v>
      </c>
      <c r="D49" s="19">
        <v>3150</v>
      </c>
      <c r="E49" s="80" t="s">
        <v>164</v>
      </c>
      <c r="F49" s="20">
        <v>1</v>
      </c>
      <c r="G49" s="64"/>
      <c r="H49" s="74"/>
      <c r="I49" s="46">
        <v>0</v>
      </c>
      <c r="J49" s="50">
        <f>F49*I49</f>
        <v>0</v>
      </c>
      <c r="K49" s="8"/>
      <c r="L49" s="1"/>
      <c r="M49" s="1"/>
    </row>
    <row r="50" spans="1:13" s="38" customFormat="1" ht="63.75" customHeight="1">
      <c r="A50" s="69"/>
      <c r="B50" s="72"/>
      <c r="C50" s="9" t="s">
        <v>85</v>
      </c>
      <c r="D50" s="10" t="s">
        <v>151</v>
      </c>
      <c r="E50" s="81"/>
      <c r="F50" s="77"/>
      <c r="G50" s="6"/>
      <c r="H50" s="75"/>
      <c r="I50" s="5"/>
      <c r="J50" s="51"/>
      <c r="K50" s="8"/>
      <c r="L50" s="1"/>
      <c r="M50" s="1"/>
    </row>
    <row r="51" spans="1:13" s="38" customFormat="1" ht="15.75" customHeight="1">
      <c r="A51" s="69"/>
      <c r="B51" s="72"/>
      <c r="C51" s="9" t="s">
        <v>86</v>
      </c>
      <c r="D51" s="10" t="s">
        <v>87</v>
      </c>
      <c r="E51" s="81"/>
      <c r="F51" s="78"/>
      <c r="G51" s="4"/>
      <c r="H51" s="75"/>
      <c r="I51" s="5"/>
      <c r="J51" s="51"/>
      <c r="K51" s="1"/>
      <c r="L51" s="1"/>
      <c r="M51" s="1"/>
    </row>
    <row r="52" spans="1:13" s="38" customFormat="1" ht="33.75" customHeight="1">
      <c r="A52" s="69"/>
      <c r="B52" s="72"/>
      <c r="C52" s="9" t="s">
        <v>88</v>
      </c>
      <c r="D52" s="10" t="s">
        <v>89</v>
      </c>
      <c r="E52" s="81"/>
      <c r="F52" s="78"/>
      <c r="G52" s="6"/>
      <c r="H52" s="75"/>
      <c r="I52" s="5"/>
      <c r="J52" s="51"/>
      <c r="K52" s="8"/>
      <c r="L52" s="1"/>
      <c r="M52" s="1"/>
    </row>
    <row r="53" spans="1:13" s="38" customFormat="1" ht="15">
      <c r="A53" s="69"/>
      <c r="B53" s="72"/>
      <c r="C53" s="9" t="s">
        <v>10</v>
      </c>
      <c r="D53" s="10" t="s">
        <v>152</v>
      </c>
      <c r="E53" s="81"/>
      <c r="F53" s="78"/>
      <c r="G53" s="4"/>
      <c r="H53" s="75"/>
      <c r="I53" s="5"/>
      <c r="J53" s="51"/>
      <c r="K53" s="1"/>
      <c r="L53" s="1"/>
      <c r="M53" s="1"/>
    </row>
    <row r="54" spans="1:13" s="38" customFormat="1" ht="19.5" customHeight="1">
      <c r="A54" s="69"/>
      <c r="B54" s="72"/>
      <c r="C54" s="9" t="s">
        <v>57</v>
      </c>
      <c r="D54" s="10" t="s">
        <v>90</v>
      </c>
      <c r="E54" s="81"/>
      <c r="F54" s="78"/>
      <c r="G54" s="4"/>
      <c r="H54" s="75"/>
      <c r="I54" s="5"/>
      <c r="J54" s="51"/>
      <c r="K54" s="1"/>
      <c r="L54" s="1"/>
      <c r="M54" s="1"/>
    </row>
    <row r="55" spans="1:13" s="38" customFormat="1" ht="20.25" customHeight="1" thickBot="1">
      <c r="A55" s="69"/>
      <c r="B55" s="72"/>
      <c r="C55" s="14" t="s">
        <v>6</v>
      </c>
      <c r="D55" s="12" t="s">
        <v>95</v>
      </c>
      <c r="E55" s="81"/>
      <c r="F55" s="78"/>
      <c r="G55" s="15"/>
      <c r="H55" s="75"/>
      <c r="I55" s="13"/>
      <c r="J55" s="52"/>
      <c r="K55" s="1"/>
      <c r="L55" s="1"/>
      <c r="M55" s="1"/>
    </row>
    <row r="56" spans="1:13" s="38" customFormat="1" ht="15.75" customHeight="1" thickTop="1">
      <c r="A56" s="68">
        <v>6</v>
      </c>
      <c r="B56" s="71" t="s">
        <v>84</v>
      </c>
      <c r="C56" s="42" t="s">
        <v>142</v>
      </c>
      <c r="D56" s="19">
        <v>4125</v>
      </c>
      <c r="E56" s="81"/>
      <c r="F56" s="20">
        <v>2</v>
      </c>
      <c r="G56" s="64"/>
      <c r="H56" s="74"/>
      <c r="I56" s="46">
        <v>0</v>
      </c>
      <c r="J56" s="50">
        <f>F56*I56</f>
        <v>0</v>
      </c>
      <c r="K56" s="8"/>
      <c r="L56" s="1"/>
      <c r="M56" s="1"/>
    </row>
    <row r="57" spans="1:13" s="38" customFormat="1" ht="48.75" customHeight="1">
      <c r="A57" s="69"/>
      <c r="B57" s="72"/>
      <c r="C57" s="9" t="s">
        <v>85</v>
      </c>
      <c r="D57" s="10" t="s">
        <v>92</v>
      </c>
      <c r="E57" s="81"/>
      <c r="F57" s="77"/>
      <c r="G57" s="6"/>
      <c r="H57" s="75"/>
      <c r="I57" s="5"/>
      <c r="J57" s="51"/>
      <c r="K57" s="8"/>
      <c r="L57" s="1"/>
      <c r="M57" s="1"/>
    </row>
    <row r="58" spans="1:13" s="38" customFormat="1" ht="15.75" customHeight="1">
      <c r="A58" s="69"/>
      <c r="B58" s="72"/>
      <c r="C58" s="9" t="s">
        <v>86</v>
      </c>
      <c r="D58" s="10" t="s">
        <v>91</v>
      </c>
      <c r="E58" s="81"/>
      <c r="F58" s="78"/>
      <c r="G58" s="4"/>
      <c r="H58" s="75"/>
      <c r="I58" s="5"/>
      <c r="J58" s="51"/>
      <c r="K58" s="1"/>
      <c r="L58" s="1"/>
      <c r="M58" s="1"/>
    </row>
    <row r="59" spans="1:13" s="38" customFormat="1" ht="18.75" customHeight="1">
      <c r="A59" s="69"/>
      <c r="B59" s="72"/>
      <c r="C59" s="9" t="s">
        <v>88</v>
      </c>
      <c r="D59" s="10" t="s">
        <v>93</v>
      </c>
      <c r="E59" s="81"/>
      <c r="F59" s="78"/>
      <c r="G59" s="6"/>
      <c r="H59" s="75"/>
      <c r="I59" s="5"/>
      <c r="J59" s="51"/>
      <c r="K59" s="8"/>
      <c r="L59" s="1"/>
      <c r="M59" s="1"/>
    </row>
    <row r="60" spans="1:13" s="38" customFormat="1" ht="16.5" customHeight="1">
      <c r="A60" s="69"/>
      <c r="B60" s="72"/>
      <c r="C60" s="9" t="s">
        <v>10</v>
      </c>
      <c r="D60" s="10" t="s">
        <v>94</v>
      </c>
      <c r="E60" s="81"/>
      <c r="F60" s="78"/>
      <c r="G60" s="4"/>
      <c r="H60" s="75"/>
      <c r="I60" s="5"/>
      <c r="J60" s="51"/>
      <c r="K60" s="1"/>
      <c r="L60" s="1"/>
      <c r="M60" s="1"/>
    </row>
    <row r="61" spans="1:13" s="38" customFormat="1" ht="20.25" customHeight="1" thickBot="1">
      <c r="A61" s="70"/>
      <c r="B61" s="73"/>
      <c r="C61" s="14" t="s">
        <v>6</v>
      </c>
      <c r="D61" s="12" t="s">
        <v>95</v>
      </c>
      <c r="E61" s="81"/>
      <c r="F61" s="79"/>
      <c r="G61" s="15"/>
      <c r="H61" s="76"/>
      <c r="I61" s="13"/>
      <c r="J61" s="52"/>
      <c r="K61" s="1"/>
      <c r="L61" s="1"/>
      <c r="M61" s="1"/>
    </row>
    <row r="62" spans="1:13" s="38" customFormat="1" ht="15.75" customHeight="1" thickTop="1">
      <c r="A62" s="68">
        <v>7</v>
      </c>
      <c r="B62" s="71" t="s">
        <v>59</v>
      </c>
      <c r="C62" s="42" t="s">
        <v>142</v>
      </c>
      <c r="D62" s="19">
        <v>29500</v>
      </c>
      <c r="E62" s="81"/>
      <c r="F62" s="20">
        <v>1</v>
      </c>
      <c r="G62" s="64"/>
      <c r="H62" s="74"/>
      <c r="I62" s="46">
        <v>0</v>
      </c>
      <c r="J62" s="50">
        <f>F62*I62</f>
        <v>0</v>
      </c>
      <c r="K62" s="8"/>
      <c r="L62" s="1"/>
      <c r="M62" s="1"/>
    </row>
    <row r="63" spans="1:13" s="38" customFormat="1" ht="47.25" customHeight="1">
      <c r="A63" s="69"/>
      <c r="B63" s="72"/>
      <c r="C63" s="9" t="s">
        <v>60</v>
      </c>
      <c r="D63" s="10" t="s">
        <v>153</v>
      </c>
      <c r="E63" s="81"/>
      <c r="F63" s="77"/>
      <c r="G63" s="6"/>
      <c r="H63" s="75"/>
      <c r="I63" s="5"/>
      <c r="J63" s="51"/>
      <c r="K63" s="8"/>
      <c r="L63" s="1"/>
      <c r="M63" s="1"/>
    </row>
    <row r="64" spans="1:13" s="38" customFormat="1" ht="33.75" customHeight="1">
      <c r="A64" s="69"/>
      <c r="B64" s="72"/>
      <c r="C64" s="25" t="s">
        <v>12</v>
      </c>
      <c r="D64" s="26" t="s">
        <v>96</v>
      </c>
      <c r="E64" s="81"/>
      <c r="F64" s="78"/>
      <c r="G64" s="4"/>
      <c r="H64" s="75"/>
      <c r="I64" s="5"/>
      <c r="J64" s="51"/>
      <c r="K64" s="8"/>
      <c r="L64" s="1"/>
      <c r="M64" s="1"/>
    </row>
    <row r="65" spans="1:13" s="38" customFormat="1" ht="35.25" customHeight="1">
      <c r="A65" s="69"/>
      <c r="B65" s="72"/>
      <c r="C65" s="25" t="s">
        <v>14</v>
      </c>
      <c r="D65" s="26" t="s">
        <v>97</v>
      </c>
      <c r="E65" s="81"/>
      <c r="F65" s="78"/>
      <c r="G65" s="4"/>
      <c r="H65" s="75"/>
      <c r="I65" s="5"/>
      <c r="J65" s="51"/>
      <c r="K65" s="8"/>
      <c r="L65" s="1"/>
      <c r="M65" s="1"/>
    </row>
    <row r="66" spans="1:13" s="38" customFormat="1" ht="15.75" customHeight="1">
      <c r="A66" s="69"/>
      <c r="B66" s="72"/>
      <c r="C66" s="9" t="s">
        <v>98</v>
      </c>
      <c r="D66" s="10" t="s">
        <v>99</v>
      </c>
      <c r="E66" s="81"/>
      <c r="F66" s="78"/>
      <c r="G66" s="4"/>
      <c r="H66" s="75"/>
      <c r="I66" s="5"/>
      <c r="J66" s="51"/>
      <c r="K66" s="1"/>
      <c r="L66" s="1"/>
      <c r="M66" s="1"/>
    </row>
    <row r="67" spans="1:13" s="38" customFormat="1" ht="18.75" customHeight="1">
      <c r="A67" s="69"/>
      <c r="B67" s="72"/>
      <c r="C67" s="9" t="s">
        <v>13</v>
      </c>
      <c r="D67" s="10" t="s">
        <v>100</v>
      </c>
      <c r="E67" s="81"/>
      <c r="F67" s="78"/>
      <c r="G67" s="6"/>
      <c r="H67" s="75"/>
      <c r="I67" s="5"/>
      <c r="J67" s="51"/>
      <c r="K67" s="8"/>
      <c r="L67" s="1"/>
      <c r="M67" s="1"/>
    </row>
    <row r="68" spans="1:13" s="38" customFormat="1" ht="33.75" customHeight="1">
      <c r="A68" s="69"/>
      <c r="B68" s="72"/>
      <c r="C68" s="9" t="s">
        <v>48</v>
      </c>
      <c r="D68" s="10" t="s">
        <v>101</v>
      </c>
      <c r="E68" s="81"/>
      <c r="F68" s="78"/>
      <c r="G68" s="4"/>
      <c r="H68" s="75"/>
      <c r="I68" s="5"/>
      <c r="J68" s="51"/>
      <c r="K68" s="1"/>
      <c r="L68" s="1"/>
      <c r="M68" s="1"/>
    </row>
    <row r="69" spans="1:13" s="38" customFormat="1" ht="35.25" customHeight="1">
      <c r="A69" s="69"/>
      <c r="B69" s="72"/>
      <c r="C69" s="9" t="s">
        <v>50</v>
      </c>
      <c r="D69" s="10" t="s">
        <v>154</v>
      </c>
      <c r="E69" s="81"/>
      <c r="F69" s="78"/>
      <c r="G69" s="4"/>
      <c r="H69" s="75"/>
      <c r="I69" s="5"/>
      <c r="J69" s="51"/>
      <c r="K69" s="1"/>
      <c r="L69" s="1"/>
      <c r="M69" s="1"/>
    </row>
    <row r="70" spans="1:13" s="38" customFormat="1" ht="18.75" customHeight="1">
      <c r="A70" s="69"/>
      <c r="B70" s="72"/>
      <c r="C70" s="9" t="s">
        <v>102</v>
      </c>
      <c r="D70" s="10" t="s">
        <v>103</v>
      </c>
      <c r="E70" s="81"/>
      <c r="F70" s="78"/>
      <c r="G70" s="6"/>
      <c r="H70" s="75"/>
      <c r="I70" s="5"/>
      <c r="J70" s="51"/>
      <c r="K70" s="8"/>
      <c r="L70" s="1"/>
      <c r="M70" s="1"/>
    </row>
    <row r="71" spans="1:13" s="38" customFormat="1" ht="47.25" customHeight="1">
      <c r="A71" s="69"/>
      <c r="B71" s="72"/>
      <c r="C71" s="9" t="s">
        <v>42</v>
      </c>
      <c r="D71" s="10" t="s">
        <v>104</v>
      </c>
      <c r="E71" s="81"/>
      <c r="F71" s="78"/>
      <c r="G71" s="6"/>
      <c r="H71" s="75"/>
      <c r="I71" s="5"/>
      <c r="J71" s="51"/>
      <c r="K71" s="8"/>
      <c r="L71" s="1"/>
      <c r="M71" s="1"/>
    </row>
    <row r="72" spans="1:13" s="38" customFormat="1" ht="16.5" customHeight="1">
      <c r="A72" s="69"/>
      <c r="B72" s="72"/>
      <c r="C72" s="9" t="s">
        <v>9</v>
      </c>
      <c r="D72" s="10" t="s">
        <v>105</v>
      </c>
      <c r="E72" s="81"/>
      <c r="F72" s="78"/>
      <c r="G72" s="4"/>
      <c r="H72" s="75"/>
      <c r="I72" s="5"/>
      <c r="J72" s="51"/>
      <c r="K72" s="1"/>
      <c r="L72" s="1"/>
      <c r="M72" s="1"/>
    </row>
    <row r="73" spans="1:13" s="38" customFormat="1" ht="18.75" customHeight="1">
      <c r="A73" s="69"/>
      <c r="B73" s="72"/>
      <c r="C73" s="9" t="s">
        <v>57</v>
      </c>
      <c r="D73" s="10" t="s">
        <v>155</v>
      </c>
      <c r="E73" s="81"/>
      <c r="F73" s="78"/>
      <c r="G73" s="6"/>
      <c r="H73" s="75"/>
      <c r="I73" s="5"/>
      <c r="J73" s="51"/>
      <c r="K73" s="8"/>
      <c r="L73" s="1"/>
      <c r="M73" s="1"/>
    </row>
    <row r="74" spans="1:13" s="38" customFormat="1" ht="20.25" customHeight="1" thickBot="1">
      <c r="A74" s="70"/>
      <c r="B74" s="73"/>
      <c r="C74" s="14" t="s">
        <v>6</v>
      </c>
      <c r="D74" s="12" t="s">
        <v>44</v>
      </c>
      <c r="E74" s="81"/>
      <c r="F74" s="79"/>
      <c r="G74" s="15"/>
      <c r="H74" s="76"/>
      <c r="I74" s="13"/>
      <c r="J74" s="52"/>
      <c r="K74" s="1"/>
      <c r="L74" s="1"/>
      <c r="M74" s="1"/>
    </row>
    <row r="75" spans="1:13" s="38" customFormat="1" ht="15.75" customHeight="1" thickTop="1">
      <c r="A75" s="68">
        <v>8</v>
      </c>
      <c r="B75" s="71" t="s">
        <v>106</v>
      </c>
      <c r="C75" s="42" t="s">
        <v>142</v>
      </c>
      <c r="D75" s="19">
        <v>405</v>
      </c>
      <c r="E75" s="81"/>
      <c r="F75" s="20">
        <v>1</v>
      </c>
      <c r="G75" s="64"/>
      <c r="H75" s="74"/>
      <c r="I75" s="46">
        <v>0</v>
      </c>
      <c r="J75" s="50">
        <f>F75*I75</f>
        <v>0</v>
      </c>
      <c r="K75" s="8"/>
      <c r="L75" s="1"/>
      <c r="M75" s="1"/>
    </row>
    <row r="76" spans="1:13" s="38" customFormat="1" ht="18.75" customHeight="1">
      <c r="A76" s="69"/>
      <c r="B76" s="72"/>
      <c r="C76" s="9" t="s">
        <v>107</v>
      </c>
      <c r="D76" s="10" t="s">
        <v>108</v>
      </c>
      <c r="E76" s="81"/>
      <c r="F76" s="77"/>
      <c r="G76" s="6"/>
      <c r="H76" s="75"/>
      <c r="I76" s="5"/>
      <c r="J76" s="51"/>
      <c r="K76" s="8"/>
      <c r="L76" s="1"/>
      <c r="M76" s="1"/>
    </row>
    <row r="77" spans="1:13" s="38" customFormat="1" ht="15.75" customHeight="1">
      <c r="A77" s="69"/>
      <c r="B77" s="72"/>
      <c r="C77" s="9" t="s">
        <v>109</v>
      </c>
      <c r="D77" s="10" t="s">
        <v>110</v>
      </c>
      <c r="E77" s="81"/>
      <c r="F77" s="78"/>
      <c r="G77" s="4"/>
      <c r="H77" s="75"/>
      <c r="I77" s="5"/>
      <c r="J77" s="51"/>
      <c r="K77" s="1"/>
      <c r="L77" s="1"/>
      <c r="M77" s="1"/>
    </row>
    <row r="78" spans="1:13" s="38" customFormat="1" ht="18.75" customHeight="1">
      <c r="A78" s="69"/>
      <c r="B78" s="72"/>
      <c r="C78" s="9" t="s">
        <v>111</v>
      </c>
      <c r="D78" s="10" t="s">
        <v>112</v>
      </c>
      <c r="E78" s="81"/>
      <c r="F78" s="78"/>
      <c r="G78" s="6"/>
      <c r="H78" s="75"/>
      <c r="I78" s="5"/>
      <c r="J78" s="51"/>
      <c r="K78" s="8"/>
      <c r="L78" s="1"/>
      <c r="M78" s="1"/>
    </row>
    <row r="79" spans="1:13" s="38" customFormat="1" ht="16.5" customHeight="1">
      <c r="A79" s="69"/>
      <c r="B79" s="72"/>
      <c r="C79" s="9" t="s">
        <v>113</v>
      </c>
      <c r="D79" s="10" t="s">
        <v>114</v>
      </c>
      <c r="E79" s="81"/>
      <c r="F79" s="78"/>
      <c r="G79" s="4"/>
      <c r="H79" s="75"/>
      <c r="I79" s="5"/>
      <c r="J79" s="51"/>
      <c r="K79" s="1"/>
      <c r="L79" s="1"/>
      <c r="M79" s="1"/>
    </row>
    <row r="80" spans="1:13" s="38" customFormat="1" ht="20.25" customHeight="1">
      <c r="A80" s="69"/>
      <c r="B80" s="72"/>
      <c r="C80" s="9" t="s">
        <v>115</v>
      </c>
      <c r="D80" s="10" t="s">
        <v>116</v>
      </c>
      <c r="E80" s="81"/>
      <c r="F80" s="78"/>
      <c r="G80" s="4"/>
      <c r="H80" s="75"/>
      <c r="I80" s="5"/>
      <c r="J80" s="51"/>
      <c r="K80" s="1"/>
      <c r="L80" s="1"/>
      <c r="M80" s="1"/>
    </row>
    <row r="81" spans="1:13" s="38" customFormat="1" ht="18.75" customHeight="1">
      <c r="A81" s="69"/>
      <c r="B81" s="72"/>
      <c r="C81" s="9" t="s">
        <v>117</v>
      </c>
      <c r="D81" s="10" t="s">
        <v>118</v>
      </c>
      <c r="E81" s="81"/>
      <c r="F81" s="78"/>
      <c r="G81" s="6"/>
      <c r="H81" s="75"/>
      <c r="I81" s="5"/>
      <c r="J81" s="51"/>
      <c r="K81" s="8"/>
      <c r="L81" s="1"/>
      <c r="M81" s="1"/>
    </row>
    <row r="82" spans="1:13" s="38" customFormat="1" ht="16.5" customHeight="1">
      <c r="A82" s="69"/>
      <c r="B82" s="72"/>
      <c r="C82" s="9" t="s">
        <v>19</v>
      </c>
      <c r="D82" s="10" t="s">
        <v>119</v>
      </c>
      <c r="E82" s="81"/>
      <c r="F82" s="78"/>
      <c r="G82" s="4"/>
      <c r="H82" s="75"/>
      <c r="I82" s="5"/>
      <c r="J82" s="51"/>
      <c r="K82" s="1"/>
      <c r="L82" s="1"/>
      <c r="M82" s="1"/>
    </row>
    <row r="83" spans="1:13" s="38" customFormat="1" ht="20.25" customHeight="1" thickBot="1">
      <c r="A83" s="70"/>
      <c r="B83" s="73"/>
      <c r="C83" s="14" t="s">
        <v>6</v>
      </c>
      <c r="D83" s="12" t="s">
        <v>95</v>
      </c>
      <c r="E83" s="81"/>
      <c r="F83" s="79"/>
      <c r="G83" s="15"/>
      <c r="H83" s="76"/>
      <c r="I83" s="13"/>
      <c r="J83" s="52"/>
      <c r="K83" s="1"/>
      <c r="L83" s="1"/>
      <c r="M83" s="1"/>
    </row>
    <row r="84" spans="1:13" s="38" customFormat="1" ht="15.75" customHeight="1" thickTop="1">
      <c r="A84" s="68">
        <v>9</v>
      </c>
      <c r="B84" s="71" t="s">
        <v>120</v>
      </c>
      <c r="C84" s="42" t="s">
        <v>142</v>
      </c>
      <c r="D84" s="19">
        <v>500</v>
      </c>
      <c r="E84" s="81"/>
      <c r="F84" s="20">
        <v>4</v>
      </c>
      <c r="G84" s="64"/>
      <c r="H84" s="74"/>
      <c r="I84" s="46">
        <v>0</v>
      </c>
      <c r="J84" s="50">
        <f>F84*I84</f>
        <v>0</v>
      </c>
      <c r="K84" s="8"/>
      <c r="L84" s="1"/>
      <c r="M84" s="1"/>
    </row>
    <row r="85" spans="1:13" s="38" customFormat="1" ht="18.75" customHeight="1">
      <c r="A85" s="69"/>
      <c r="B85" s="72"/>
      <c r="C85" s="9" t="s">
        <v>121</v>
      </c>
      <c r="D85" s="10" t="s">
        <v>122</v>
      </c>
      <c r="E85" s="81"/>
      <c r="F85" s="77"/>
      <c r="G85" s="6"/>
      <c r="H85" s="75"/>
      <c r="I85" s="5"/>
      <c r="J85" s="51"/>
      <c r="K85" s="8"/>
      <c r="L85" s="1"/>
      <c r="M85" s="1"/>
    </row>
    <row r="86" spans="1:13" s="38" customFormat="1" ht="15.75" customHeight="1">
      <c r="A86" s="69"/>
      <c r="B86" s="72"/>
      <c r="C86" s="9" t="s">
        <v>102</v>
      </c>
      <c r="D86" s="10" t="s">
        <v>123</v>
      </c>
      <c r="E86" s="81"/>
      <c r="F86" s="78"/>
      <c r="G86" s="4"/>
      <c r="H86" s="75"/>
      <c r="I86" s="5"/>
      <c r="J86" s="51"/>
      <c r="K86" s="1"/>
      <c r="L86" s="1"/>
      <c r="M86" s="1"/>
    </row>
    <row r="87" spans="1:13" s="38" customFormat="1" ht="18.75" customHeight="1">
      <c r="A87" s="69"/>
      <c r="B87" s="72"/>
      <c r="C87" s="9" t="s">
        <v>124</v>
      </c>
      <c r="D87" s="10" t="s">
        <v>125</v>
      </c>
      <c r="E87" s="81"/>
      <c r="F87" s="78"/>
      <c r="G87" s="6"/>
      <c r="H87" s="75"/>
      <c r="I87" s="5"/>
      <c r="J87" s="51"/>
      <c r="K87" s="8"/>
      <c r="L87" s="1"/>
      <c r="M87" s="1"/>
    </row>
    <row r="88" spans="1:13" s="38" customFormat="1" ht="16.5" customHeight="1">
      <c r="A88" s="69"/>
      <c r="B88" s="72"/>
      <c r="C88" s="9" t="s">
        <v>32</v>
      </c>
      <c r="D88" s="10" t="s">
        <v>126</v>
      </c>
      <c r="E88" s="81"/>
      <c r="F88" s="78"/>
      <c r="G88" s="4"/>
      <c r="H88" s="75"/>
      <c r="I88" s="5"/>
      <c r="J88" s="51"/>
      <c r="K88" s="1"/>
      <c r="L88" s="1"/>
      <c r="M88" s="1"/>
    </row>
    <row r="89" spans="1:13" s="38" customFormat="1" ht="19.5" customHeight="1">
      <c r="A89" s="69"/>
      <c r="B89" s="72"/>
      <c r="C89" s="9" t="s">
        <v>127</v>
      </c>
      <c r="D89" s="10" t="s">
        <v>128</v>
      </c>
      <c r="E89" s="81"/>
      <c r="F89" s="78"/>
      <c r="G89" s="4"/>
      <c r="H89" s="75"/>
      <c r="I89" s="5"/>
      <c r="J89" s="51"/>
      <c r="K89" s="1"/>
      <c r="L89" s="1"/>
      <c r="M89" s="1"/>
    </row>
    <row r="90" spans="1:13" s="38" customFormat="1" ht="18.75" customHeight="1">
      <c r="A90" s="69"/>
      <c r="B90" s="72"/>
      <c r="C90" s="9" t="s">
        <v>129</v>
      </c>
      <c r="D90" s="10" t="s">
        <v>130</v>
      </c>
      <c r="E90" s="81"/>
      <c r="F90" s="78"/>
      <c r="G90" s="6"/>
      <c r="H90" s="75"/>
      <c r="I90" s="5"/>
      <c r="J90" s="51"/>
      <c r="K90" s="8"/>
      <c r="L90" s="1"/>
      <c r="M90" s="1"/>
    </row>
    <row r="91" spans="1:13" s="38" customFormat="1" ht="20.25" customHeight="1" thickBot="1">
      <c r="A91" s="70"/>
      <c r="B91" s="73"/>
      <c r="C91" s="14" t="s">
        <v>6</v>
      </c>
      <c r="D91" s="12" t="s">
        <v>95</v>
      </c>
      <c r="E91" s="81"/>
      <c r="F91" s="79"/>
      <c r="G91" s="15"/>
      <c r="H91" s="76"/>
      <c r="I91" s="13"/>
      <c r="J91" s="52"/>
      <c r="K91" s="1"/>
      <c r="L91" s="1"/>
      <c r="M91" s="1"/>
    </row>
    <row r="92" spans="1:13" s="38" customFormat="1" ht="15.75" customHeight="1" thickTop="1">
      <c r="A92" s="68">
        <v>10</v>
      </c>
      <c r="B92" s="71" t="s">
        <v>131</v>
      </c>
      <c r="C92" s="42" t="s">
        <v>142</v>
      </c>
      <c r="D92" s="19">
        <v>605</v>
      </c>
      <c r="E92" s="81"/>
      <c r="F92" s="20">
        <v>1</v>
      </c>
      <c r="G92" s="64"/>
      <c r="H92" s="74"/>
      <c r="I92" s="46">
        <v>0</v>
      </c>
      <c r="J92" s="50">
        <f>F92*I92</f>
        <v>0</v>
      </c>
      <c r="K92" s="8"/>
      <c r="L92" s="1"/>
      <c r="M92" s="1"/>
    </row>
    <row r="93" spans="1:13" s="38" customFormat="1" ht="18.75" customHeight="1">
      <c r="A93" s="69"/>
      <c r="B93" s="72"/>
      <c r="C93" s="9" t="s">
        <v>121</v>
      </c>
      <c r="D93" s="10" t="s">
        <v>122</v>
      </c>
      <c r="E93" s="81"/>
      <c r="F93" s="77"/>
      <c r="G93" s="6"/>
      <c r="H93" s="75"/>
      <c r="I93" s="5"/>
      <c r="J93" s="51"/>
      <c r="K93" s="8"/>
      <c r="L93" s="1"/>
      <c r="M93" s="1"/>
    </row>
    <row r="94" spans="1:13" s="38" customFormat="1" ht="18.75" customHeight="1">
      <c r="A94" s="69"/>
      <c r="B94" s="72"/>
      <c r="C94" s="9" t="s">
        <v>132</v>
      </c>
      <c r="D94" s="10" t="s">
        <v>157</v>
      </c>
      <c r="E94" s="81"/>
      <c r="F94" s="78"/>
      <c r="G94" s="6"/>
      <c r="H94" s="75"/>
      <c r="I94" s="5"/>
      <c r="J94" s="51"/>
      <c r="K94" s="8"/>
      <c r="L94" s="1"/>
      <c r="M94" s="1"/>
    </row>
    <row r="95" spans="1:13" s="38" customFormat="1" ht="34.5" customHeight="1">
      <c r="A95" s="69"/>
      <c r="B95" s="72"/>
      <c r="C95" s="9" t="s">
        <v>133</v>
      </c>
      <c r="D95" s="10" t="s">
        <v>134</v>
      </c>
      <c r="E95" s="81"/>
      <c r="F95" s="78"/>
      <c r="G95" s="4"/>
      <c r="H95" s="75"/>
      <c r="I95" s="5"/>
      <c r="J95" s="51"/>
      <c r="K95" s="1"/>
      <c r="L95" s="1"/>
      <c r="M95" s="1"/>
    </row>
    <row r="96" spans="1:13" s="38" customFormat="1" ht="18.75" customHeight="1">
      <c r="A96" s="69"/>
      <c r="B96" s="72"/>
      <c r="C96" s="9" t="s">
        <v>9</v>
      </c>
      <c r="D96" s="10" t="s">
        <v>156</v>
      </c>
      <c r="E96" s="81"/>
      <c r="F96" s="78"/>
      <c r="G96" s="6"/>
      <c r="H96" s="75"/>
      <c r="I96" s="5"/>
      <c r="J96" s="51"/>
      <c r="K96" s="8"/>
      <c r="L96" s="1"/>
      <c r="M96" s="1"/>
    </row>
    <row r="97" spans="1:13" s="38" customFormat="1" ht="20.25" customHeight="1" thickBot="1">
      <c r="A97" s="70"/>
      <c r="B97" s="73"/>
      <c r="C97" s="14" t="s">
        <v>6</v>
      </c>
      <c r="D97" s="12" t="s">
        <v>95</v>
      </c>
      <c r="E97" s="82"/>
      <c r="F97" s="79"/>
      <c r="G97" s="15"/>
      <c r="H97" s="76"/>
      <c r="I97" s="13"/>
      <c r="J97" s="52"/>
      <c r="K97" s="1"/>
      <c r="L97" s="1"/>
      <c r="M97" s="1"/>
    </row>
    <row r="98" spans="1:11" s="22" customFormat="1" ht="15.75" customHeight="1" thickTop="1">
      <c r="A98" s="83">
        <v>11</v>
      </c>
      <c r="B98" s="87" t="s">
        <v>20</v>
      </c>
      <c r="C98" s="43" t="s">
        <v>142</v>
      </c>
      <c r="D98" s="27">
        <v>880</v>
      </c>
      <c r="E98" s="85" t="s">
        <v>165</v>
      </c>
      <c r="F98" s="28">
        <v>1</v>
      </c>
      <c r="G98" s="64"/>
      <c r="H98" s="32"/>
      <c r="I98" s="47">
        <v>0</v>
      </c>
      <c r="J98" s="53">
        <f>F98*I98</f>
        <v>0</v>
      </c>
      <c r="K98" s="33"/>
    </row>
    <row r="99" spans="1:10" s="22" customFormat="1" ht="51.75" customHeight="1" thickBot="1">
      <c r="A99" s="84"/>
      <c r="B99" s="88"/>
      <c r="C99" s="29" t="s">
        <v>69</v>
      </c>
      <c r="D99" s="34" t="s">
        <v>70</v>
      </c>
      <c r="E99" s="86"/>
      <c r="F99" s="35"/>
      <c r="G99" s="30"/>
      <c r="H99" s="36"/>
      <c r="I99" s="31"/>
      <c r="J99" s="54"/>
    </row>
    <row r="100" spans="1:11" s="37" customFormat="1" ht="15.75" customHeight="1" thickTop="1">
      <c r="A100" s="83">
        <v>12</v>
      </c>
      <c r="B100" s="87" t="s">
        <v>20</v>
      </c>
      <c r="C100" s="43" t="s">
        <v>142</v>
      </c>
      <c r="D100" s="27">
        <v>1300</v>
      </c>
      <c r="E100" s="86"/>
      <c r="F100" s="28">
        <v>1</v>
      </c>
      <c r="G100" s="64"/>
      <c r="H100" s="32"/>
      <c r="I100" s="47">
        <v>0</v>
      </c>
      <c r="J100" s="53">
        <f>F100*I100</f>
        <v>0</v>
      </c>
      <c r="K100" s="33"/>
    </row>
    <row r="101" spans="1:10" s="37" customFormat="1" ht="51.75" customHeight="1" thickBot="1">
      <c r="A101" s="84"/>
      <c r="B101" s="88"/>
      <c r="C101" s="29" t="s">
        <v>69</v>
      </c>
      <c r="D101" s="34" t="s">
        <v>71</v>
      </c>
      <c r="E101" s="86"/>
      <c r="F101" s="35"/>
      <c r="G101" s="30"/>
      <c r="H101" s="36"/>
      <c r="I101" s="31"/>
      <c r="J101" s="54"/>
    </row>
    <row r="102" spans="1:11" s="37" customFormat="1" ht="15.75" customHeight="1" thickTop="1">
      <c r="A102" s="83">
        <v>13</v>
      </c>
      <c r="B102" s="87" t="s">
        <v>20</v>
      </c>
      <c r="C102" s="43" t="s">
        <v>142</v>
      </c>
      <c r="D102" s="27">
        <v>1300</v>
      </c>
      <c r="E102" s="86"/>
      <c r="F102" s="28">
        <v>1</v>
      </c>
      <c r="G102" s="64"/>
      <c r="H102" s="32"/>
      <c r="I102" s="47">
        <v>0</v>
      </c>
      <c r="J102" s="53">
        <f>F102*I102</f>
        <v>0</v>
      </c>
      <c r="K102" s="33"/>
    </row>
    <row r="103" spans="1:10" s="37" customFormat="1" ht="51.75" customHeight="1" thickBot="1">
      <c r="A103" s="84"/>
      <c r="B103" s="88"/>
      <c r="C103" s="29" t="s">
        <v>69</v>
      </c>
      <c r="D103" s="34" t="s">
        <v>72</v>
      </c>
      <c r="E103" s="86"/>
      <c r="F103" s="35"/>
      <c r="G103" s="30"/>
      <c r="H103" s="36"/>
      <c r="I103" s="31"/>
      <c r="J103" s="54"/>
    </row>
    <row r="104" spans="1:11" s="37" customFormat="1" ht="15.75" customHeight="1" thickTop="1">
      <c r="A104" s="83">
        <v>14</v>
      </c>
      <c r="B104" s="87" t="s">
        <v>20</v>
      </c>
      <c r="C104" s="43" t="s">
        <v>142</v>
      </c>
      <c r="D104" s="27">
        <v>1300</v>
      </c>
      <c r="E104" s="86"/>
      <c r="F104" s="28">
        <v>1</v>
      </c>
      <c r="G104" s="64"/>
      <c r="H104" s="32"/>
      <c r="I104" s="47">
        <v>0</v>
      </c>
      <c r="J104" s="53">
        <f>F104*I104</f>
        <v>0</v>
      </c>
      <c r="K104" s="33"/>
    </row>
    <row r="105" spans="1:10" s="37" customFormat="1" ht="51.75" customHeight="1" thickBot="1">
      <c r="A105" s="84"/>
      <c r="B105" s="88"/>
      <c r="C105" s="29" t="s">
        <v>69</v>
      </c>
      <c r="D105" s="34" t="s">
        <v>73</v>
      </c>
      <c r="E105" s="105"/>
      <c r="F105" s="35"/>
      <c r="G105" s="30"/>
      <c r="H105" s="36"/>
      <c r="I105" s="31"/>
      <c r="J105" s="54"/>
    </row>
    <row r="106" spans="1:11" s="37" customFormat="1" ht="15.75" customHeight="1" thickTop="1">
      <c r="A106" s="83">
        <v>15</v>
      </c>
      <c r="B106" s="87" t="s">
        <v>74</v>
      </c>
      <c r="C106" s="43" t="s">
        <v>142</v>
      </c>
      <c r="D106" s="27">
        <v>600</v>
      </c>
      <c r="E106" s="89" t="s">
        <v>166</v>
      </c>
      <c r="F106" s="55">
        <v>1</v>
      </c>
      <c r="G106" s="64"/>
      <c r="H106" s="32"/>
      <c r="I106" s="47">
        <v>0</v>
      </c>
      <c r="J106" s="53">
        <f>F106*I106</f>
        <v>0</v>
      </c>
      <c r="K106" s="33"/>
    </row>
    <row r="107" spans="1:10" s="37" customFormat="1" ht="51.75" customHeight="1" thickBot="1">
      <c r="A107" s="84"/>
      <c r="B107" s="88"/>
      <c r="C107" s="29" t="s">
        <v>75</v>
      </c>
      <c r="D107" s="39" t="s">
        <v>76</v>
      </c>
      <c r="E107" s="90"/>
      <c r="F107" s="41"/>
      <c r="G107" s="30"/>
      <c r="H107" s="36"/>
      <c r="I107" s="31"/>
      <c r="J107" s="54"/>
    </row>
    <row r="108" spans="1:11" s="37" customFormat="1" ht="15.75" customHeight="1" thickTop="1">
      <c r="A108" s="83">
        <v>16</v>
      </c>
      <c r="B108" s="87" t="s">
        <v>20</v>
      </c>
      <c r="C108" s="43" t="s">
        <v>142</v>
      </c>
      <c r="D108" s="27">
        <v>1000</v>
      </c>
      <c r="E108" s="85" t="s">
        <v>167</v>
      </c>
      <c r="F108" s="28">
        <v>4</v>
      </c>
      <c r="G108" s="64"/>
      <c r="H108" s="32"/>
      <c r="I108" s="47">
        <v>0</v>
      </c>
      <c r="J108" s="53">
        <f>F108*I108</f>
        <v>0</v>
      </c>
      <c r="K108" s="33"/>
    </row>
    <row r="109" spans="1:10" s="37" customFormat="1" ht="51.75" customHeight="1" thickBot="1">
      <c r="A109" s="84"/>
      <c r="B109" s="88"/>
      <c r="C109" s="29" t="s">
        <v>77</v>
      </c>
      <c r="D109" s="34" t="s">
        <v>78</v>
      </c>
      <c r="E109" s="86"/>
      <c r="F109" s="35"/>
      <c r="G109" s="30"/>
      <c r="H109" s="36"/>
      <c r="I109" s="31"/>
      <c r="J109" s="54"/>
    </row>
    <row r="110" spans="1:11" s="37" customFormat="1" ht="15.75" customHeight="1" thickTop="1">
      <c r="A110" s="83">
        <v>17</v>
      </c>
      <c r="B110" s="87" t="s">
        <v>74</v>
      </c>
      <c r="C110" s="43" t="s">
        <v>142</v>
      </c>
      <c r="D110" s="27">
        <v>580</v>
      </c>
      <c r="E110" s="86"/>
      <c r="F110" s="28">
        <v>2</v>
      </c>
      <c r="G110" s="64"/>
      <c r="H110" s="32"/>
      <c r="I110" s="47">
        <v>0</v>
      </c>
      <c r="J110" s="53">
        <f>F110*I110</f>
        <v>0</v>
      </c>
      <c r="K110" s="33"/>
    </row>
    <row r="111" spans="1:10" s="37" customFormat="1" ht="51.75" customHeight="1" thickBot="1">
      <c r="A111" s="84"/>
      <c r="B111" s="88"/>
      <c r="C111" s="29" t="s">
        <v>77</v>
      </c>
      <c r="D111" s="39" t="s">
        <v>76</v>
      </c>
      <c r="E111" s="86"/>
      <c r="F111" s="35"/>
      <c r="G111" s="30"/>
      <c r="H111" s="36"/>
      <c r="I111" s="31"/>
      <c r="J111" s="54"/>
    </row>
    <row r="112" spans="1:11" s="37" customFormat="1" ht="15.75" customHeight="1" thickTop="1">
      <c r="A112" s="83">
        <v>18</v>
      </c>
      <c r="B112" s="87" t="s">
        <v>20</v>
      </c>
      <c r="C112" s="43" t="s">
        <v>142</v>
      </c>
      <c r="D112" s="27">
        <v>1500</v>
      </c>
      <c r="E112" s="85" t="s">
        <v>168</v>
      </c>
      <c r="F112" s="28">
        <v>1</v>
      </c>
      <c r="G112" s="64"/>
      <c r="H112" s="32"/>
      <c r="I112" s="47">
        <v>0</v>
      </c>
      <c r="J112" s="53">
        <f>F112*I112</f>
        <v>0</v>
      </c>
      <c r="K112" s="33"/>
    </row>
    <row r="113" spans="1:10" s="37" customFormat="1" ht="51.75" customHeight="1" thickBot="1">
      <c r="A113" s="84"/>
      <c r="B113" s="88"/>
      <c r="C113" s="29" t="s">
        <v>79</v>
      </c>
      <c r="D113" s="34" t="s">
        <v>80</v>
      </c>
      <c r="E113" s="86"/>
      <c r="F113" s="35"/>
      <c r="G113" s="30"/>
      <c r="H113" s="36"/>
      <c r="I113" s="31"/>
      <c r="J113" s="54"/>
    </row>
    <row r="114" spans="1:11" s="37" customFormat="1" ht="15.75" customHeight="1" thickTop="1">
      <c r="A114" s="83">
        <v>19</v>
      </c>
      <c r="B114" s="87" t="s">
        <v>20</v>
      </c>
      <c r="C114" s="43" t="s">
        <v>142</v>
      </c>
      <c r="D114" s="27">
        <v>1150</v>
      </c>
      <c r="E114" s="86"/>
      <c r="F114" s="28">
        <v>1</v>
      </c>
      <c r="G114" s="64"/>
      <c r="H114" s="32"/>
      <c r="I114" s="47">
        <v>0</v>
      </c>
      <c r="J114" s="53">
        <f>F114*I114</f>
        <v>0</v>
      </c>
      <c r="K114" s="33"/>
    </row>
    <row r="115" spans="1:10" s="37" customFormat="1" ht="51.75" customHeight="1" thickBot="1">
      <c r="A115" s="84"/>
      <c r="B115" s="88"/>
      <c r="C115" s="29" t="s">
        <v>69</v>
      </c>
      <c r="D115" s="34" t="s">
        <v>81</v>
      </c>
      <c r="E115" s="86"/>
      <c r="F115" s="35"/>
      <c r="G115" s="30"/>
      <c r="H115" s="36"/>
      <c r="I115" s="31"/>
      <c r="J115" s="54"/>
    </row>
    <row r="116" spans="1:11" s="37" customFormat="1" ht="15.75" customHeight="1" thickTop="1">
      <c r="A116" s="83">
        <v>20</v>
      </c>
      <c r="B116" s="87" t="s">
        <v>20</v>
      </c>
      <c r="C116" s="43" t="s">
        <v>142</v>
      </c>
      <c r="D116" s="27">
        <v>1150</v>
      </c>
      <c r="E116" s="86"/>
      <c r="F116" s="28">
        <v>1</v>
      </c>
      <c r="G116" s="64"/>
      <c r="H116" s="32"/>
      <c r="I116" s="47">
        <v>0</v>
      </c>
      <c r="J116" s="53">
        <f>F116*I116</f>
        <v>0</v>
      </c>
      <c r="K116" s="33"/>
    </row>
    <row r="117" spans="1:10" s="37" customFormat="1" ht="51.75" customHeight="1" thickBot="1">
      <c r="A117" s="84"/>
      <c r="B117" s="88"/>
      <c r="C117" s="29" t="s">
        <v>69</v>
      </c>
      <c r="D117" s="34" t="s">
        <v>82</v>
      </c>
      <c r="E117" s="86"/>
      <c r="F117" s="35"/>
      <c r="G117" s="30"/>
      <c r="H117" s="36"/>
      <c r="I117" s="31"/>
      <c r="J117" s="54"/>
    </row>
    <row r="118" spans="1:11" s="37" customFormat="1" ht="15.75" customHeight="1" thickTop="1">
      <c r="A118" s="83">
        <v>21</v>
      </c>
      <c r="B118" s="87" t="s">
        <v>20</v>
      </c>
      <c r="C118" s="43" t="s">
        <v>142</v>
      </c>
      <c r="D118" s="27">
        <v>1150</v>
      </c>
      <c r="E118" s="86"/>
      <c r="F118" s="28">
        <v>1</v>
      </c>
      <c r="G118" s="64"/>
      <c r="H118" s="32"/>
      <c r="I118" s="47">
        <v>0</v>
      </c>
      <c r="J118" s="53">
        <f>F118*I118</f>
        <v>0</v>
      </c>
      <c r="K118" s="33"/>
    </row>
    <row r="119" spans="1:10" s="37" customFormat="1" ht="51.75" customHeight="1" thickBot="1">
      <c r="A119" s="84"/>
      <c r="B119" s="88"/>
      <c r="C119" s="29" t="s">
        <v>69</v>
      </c>
      <c r="D119" s="34" t="s">
        <v>83</v>
      </c>
      <c r="E119" s="105"/>
      <c r="F119" s="35"/>
      <c r="G119" s="30"/>
      <c r="H119" s="36"/>
      <c r="I119" s="31"/>
      <c r="J119" s="54"/>
    </row>
    <row r="120" spans="1:10" ht="26.25" customHeight="1" thickTop="1">
      <c r="A120" s="116" t="s">
        <v>158</v>
      </c>
      <c r="B120" s="117"/>
      <c r="C120" s="118"/>
      <c r="D120" s="56">
        <f>SUM(D7*F7+D16*F16+D25*F25+D38*F38+D49*F49+D56*F56+D62*F62+D75*F75+D84*F84+D92*F92+F98*D98+D100*F100+D102*F102+D104*F104+D106*F106+D108*F108+D110*F110+D112*F112+D114*F114+D116*F116+D118*F118)</f>
        <v>122800</v>
      </c>
      <c r="E120" s="108" t="s">
        <v>144</v>
      </c>
      <c r="F120" s="109"/>
      <c r="G120" s="109"/>
      <c r="H120" s="109"/>
      <c r="I120" s="110"/>
      <c r="J120" s="57">
        <f>SUM(J7:J119)</f>
        <v>0</v>
      </c>
    </row>
    <row r="121" spans="1:10" ht="27" customHeight="1" thickBot="1">
      <c r="A121" s="58"/>
      <c r="B121" s="59" t="s">
        <v>159</v>
      </c>
      <c r="C121" s="60"/>
      <c r="D121" s="61">
        <f>SUM(D120*1.21)</f>
        <v>148588</v>
      </c>
      <c r="E121" s="111" t="s">
        <v>145</v>
      </c>
      <c r="F121" s="112"/>
      <c r="G121" s="112"/>
      <c r="H121" s="112"/>
      <c r="I121" s="113"/>
      <c r="J121" s="62">
        <f>SUM(J120*1.21)</f>
        <v>0</v>
      </c>
    </row>
    <row r="122" ht="15.75" customHeight="1">
      <c r="E122" s="16"/>
    </row>
    <row r="123" ht="15.75" customHeight="1">
      <c r="E123" s="16"/>
    </row>
    <row r="124" ht="15.75" customHeight="1">
      <c r="E124" s="16"/>
    </row>
    <row r="125" ht="15.75" customHeight="1">
      <c r="E125" s="16"/>
    </row>
    <row r="126" ht="15.75" customHeight="1">
      <c r="E126" s="16"/>
    </row>
    <row r="127" spans="7:9" ht="15.75" customHeight="1" thickBot="1">
      <c r="G127" s="115"/>
      <c r="H127" s="115"/>
      <c r="I127" s="115"/>
    </row>
    <row r="128" spans="7:10" ht="15.75" customHeight="1">
      <c r="G128" s="114" t="s">
        <v>143</v>
      </c>
      <c r="H128" s="114"/>
      <c r="I128" s="114"/>
      <c r="J128" s="17" t="s">
        <v>8</v>
      </c>
    </row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</sheetData>
  <mergeCells count="83">
    <mergeCell ref="E120:I120"/>
    <mergeCell ref="E121:I121"/>
    <mergeCell ref="A118:A119"/>
    <mergeCell ref="B118:B119"/>
    <mergeCell ref="G128:I128"/>
    <mergeCell ref="G127:I127"/>
    <mergeCell ref="E112:E119"/>
    <mergeCell ref="A112:A113"/>
    <mergeCell ref="B112:B113"/>
    <mergeCell ref="A114:A115"/>
    <mergeCell ref="B114:B115"/>
    <mergeCell ref="A116:A117"/>
    <mergeCell ref="B116:B117"/>
    <mergeCell ref="A120:C120"/>
    <mergeCell ref="E98:E105"/>
    <mergeCell ref="A98:A99"/>
    <mergeCell ref="B98:B99"/>
    <mergeCell ref="A104:A105"/>
    <mergeCell ref="A16:A24"/>
    <mergeCell ref="B16:B24"/>
    <mergeCell ref="E7:E24"/>
    <mergeCell ref="A38:A48"/>
    <mergeCell ref="B38:B48"/>
    <mergeCell ref="B7:B15"/>
    <mergeCell ref="B104:B105"/>
    <mergeCell ref="A100:A101"/>
    <mergeCell ref="B100:B101"/>
    <mergeCell ref="A102:A103"/>
    <mergeCell ref="B102:B103"/>
    <mergeCell ref="E38:E48"/>
    <mergeCell ref="F76:F83"/>
    <mergeCell ref="H7:H15"/>
    <mergeCell ref="F8:F15"/>
    <mergeCell ref="H16:H24"/>
    <mergeCell ref="F17:F24"/>
    <mergeCell ref="H56:H61"/>
    <mergeCell ref="F57:F61"/>
    <mergeCell ref="H38:H48"/>
    <mergeCell ref="F39:F48"/>
    <mergeCell ref="C5:D5"/>
    <mergeCell ref="F5:F6"/>
    <mergeCell ref="G5:G6"/>
    <mergeCell ref="A7:A15"/>
    <mergeCell ref="J5:J6"/>
    <mergeCell ref="B5:B6"/>
    <mergeCell ref="I5:I6"/>
    <mergeCell ref="E5:E6"/>
    <mergeCell ref="A5:A6"/>
    <mergeCell ref="A25:A37"/>
    <mergeCell ref="B25:B37"/>
    <mergeCell ref="E25:E37"/>
    <mergeCell ref="H25:H37"/>
    <mergeCell ref="F26:F37"/>
    <mergeCell ref="A106:A107"/>
    <mergeCell ref="A108:A109"/>
    <mergeCell ref="E108:E111"/>
    <mergeCell ref="A110:A111"/>
    <mergeCell ref="B110:B111"/>
    <mergeCell ref="B106:B107"/>
    <mergeCell ref="E106:E107"/>
    <mergeCell ref="B108:B109"/>
    <mergeCell ref="A49:A55"/>
    <mergeCell ref="B49:B55"/>
    <mergeCell ref="H49:H55"/>
    <mergeCell ref="F50:F55"/>
    <mergeCell ref="A56:A61"/>
    <mergeCell ref="B56:B61"/>
    <mergeCell ref="A84:A91"/>
    <mergeCell ref="B84:B91"/>
    <mergeCell ref="H84:H91"/>
    <mergeCell ref="F85:F91"/>
    <mergeCell ref="A92:A97"/>
    <mergeCell ref="B92:B97"/>
    <mergeCell ref="H92:H97"/>
    <mergeCell ref="F93:F97"/>
    <mergeCell ref="E49:E97"/>
    <mergeCell ref="A62:A74"/>
    <mergeCell ref="B62:B74"/>
    <mergeCell ref="H62:H74"/>
    <mergeCell ref="F63:F74"/>
    <mergeCell ref="A75:A83"/>
    <mergeCell ref="B75:B83"/>
    <mergeCell ref="H75:H83"/>
  </mergeCells>
  <printOptions/>
  <pageMargins left="0.2362204724409449" right="0.2362204724409449" top="0.7480314960629921" bottom="0.7480314960629921" header="0" footer="0"/>
  <pageSetup fitToHeight="0" horizontalDpi="600" verticalDpi="600" orientation="landscape" paperSize="9" scale="60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DF6380CC98FDF47AA28C2758935E19D" ma:contentTypeVersion="12" ma:contentTypeDescription="Vytvoří nový dokument" ma:contentTypeScope="" ma:versionID="999016dd4b0eda06777d4a404e7cfa8c">
  <xsd:schema xmlns:xsd="http://www.w3.org/2001/XMLSchema" xmlns:xs="http://www.w3.org/2001/XMLSchema" xmlns:p="http://schemas.microsoft.com/office/2006/metadata/properties" xmlns:ns2="5d7613ff-490a-4d5d-8dfb-fa737d953158" xmlns:ns3="6bf57cb4-cbb8-4680-a8b6-f4925622197e" targetNamespace="http://schemas.microsoft.com/office/2006/metadata/properties" ma:root="true" ma:fieldsID="2ec466ddfc03385b48ce196cdaeda98e" ns2:_="" ns3:_="">
    <xsd:import namespace="5d7613ff-490a-4d5d-8dfb-fa737d953158"/>
    <xsd:import namespace="6bf57cb4-cbb8-4680-a8b6-f492562219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7613ff-490a-4d5d-8dfb-fa737d9531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71614631-1852-4789-86d3-d1f539422b3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f57cb4-cbb8-4680-a8b6-f4925622197e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b117b9cf-a5f4-4e33-a98a-c38eaba67264}" ma:internalName="TaxCatchAll" ma:showField="CatchAllData" ma:web="6bf57cb4-cbb8-4680-a8b6-f492562219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FE3CB3A-1A65-4C4D-A81B-55B42D3FE98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7C87F6E-B811-45AA-8BD0-EDDAFDE66E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d7613ff-490a-4d5d-8dfb-fa737d953158"/>
    <ds:schemaRef ds:uri="6bf57cb4-cbb8-4680-a8b6-f492562219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Novakova</dc:creator>
  <cp:keywords/>
  <dc:description/>
  <cp:lastModifiedBy>Lenka Cinková</cp:lastModifiedBy>
  <cp:lastPrinted>2024-02-15T11:59:17Z</cp:lastPrinted>
  <dcterms:created xsi:type="dcterms:W3CDTF">2020-11-16T14:38:57Z</dcterms:created>
  <dcterms:modified xsi:type="dcterms:W3CDTF">2024-04-08T10:41:41Z</dcterms:modified>
  <cp:category/>
  <cp:version/>
  <cp:contentType/>
  <cp:contentStatus/>
</cp:coreProperties>
</file>